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95" windowHeight="8055" tabRatio="771" firstSheet="7" activeTab="7"/>
  </bookViews>
  <sheets>
    <sheet name="Вахонинское" sheetId="1" r:id="rId1"/>
    <sheet name="Городня" sheetId="2" r:id="rId2"/>
    <sheet name="Дмитровогора" sheetId="3" r:id="rId3"/>
    <sheet name="Завидовское" sheetId="4" r:id="rId4"/>
    <sheet name="Изоплит" sheetId="5" r:id="rId5"/>
    <sheet name="Козловское" sheetId="6" r:id="rId6"/>
    <sheet name="Козлово" sheetId="7" r:id="rId7"/>
    <sheet name="Конаково" sheetId="8" r:id="rId8"/>
  </sheets>
  <definedNames/>
  <calcPr fullCalcOnLoad="1"/>
</workbook>
</file>

<file path=xl/comments8.xml><?xml version="1.0" encoding="utf-8"?>
<comments xmlns="http://schemas.openxmlformats.org/spreadsheetml/2006/main">
  <authors>
    <author>Отдел Финансов</author>
  </authors>
  <commentList>
    <comment ref="C78" authorId="0">
      <text>
        <r>
          <rPr>
            <b/>
            <sz val="8"/>
            <rFont val="Tahoma"/>
            <family val="2"/>
          </rPr>
          <t>Отдел Финансов: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<sst xmlns="http://schemas.openxmlformats.org/spreadsheetml/2006/main" count="237" uniqueCount="211">
  <si>
    <t>Код бюджетной классификации Российской Федерации</t>
  </si>
  <si>
    <t xml:space="preserve">Наименование дохода 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</si>
  <si>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</si>
  <si>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</si>
  <si>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</si>
  <si>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</si>
  <si>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</si>
  <si>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</si>
  <si>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</si>
  <si>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</si>
  <si>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</si>
  <si>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</si>
  <si>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</si>
  <si>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</si>
  <si>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</si>
  <si>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</si>
  <si>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</si>
  <si>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</si>
  <si>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000 2 02 04999 10 0000 151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</si>
  <si>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</si>
  <si>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</si>
  <si>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</si>
  <si>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</si>
  <si>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</si>
  <si>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Проект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</si>
  <si>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</si>
  <si>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</si>
  <si>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</si>
  <si>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</si>
  <si>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</si>
  <si>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</si>
  <si>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</si>
  <si>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000 1 01 02030 01 0000 110</t>
  </si>
  <si>
    <t>000 1 01 02040 01 0000 110</t>
  </si>
  <si>
    <t>000 1 17 01050 10 0000 180</t>
  </si>
  <si>
    <t xml:space="preserve">% исполнения к годовым назначениям </t>
  </si>
  <si>
    <t>Налоговые и неналоговые доходы</t>
  </si>
  <si>
    <t>Налог на доходы физических лиц с доходов,  полученных физическими лицами, не являющимися налоговыми резидентами РФ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</si>
  <si>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</si>
  <si>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</si>
  <si>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</si>
  <si>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</si>
  <si>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</si>
  <si>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</si>
  <si>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</si>
  <si>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</si>
  <si>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</si>
  <si>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</si>
  <si>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000 1 11 05010 10 0000 120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</si>
  <si>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</si>
  <si>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</si>
  <si>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</si>
  <si>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</si>
  <si>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</si>
  <si>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</si>
  <si>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</si>
  <si>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</si>
  <si>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</si>
  <si>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</si>
  <si>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</si>
  <si>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</si>
  <si>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</si>
  <si>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</si>
  <si>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</si>
  <si>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</si>
  <si>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</si>
  <si>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</si>
  <si>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</si>
  <si>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000 1 14 02030 10 0000 410</t>
  </si>
  <si>
    <t>000 1 14 02033 10 0000 410</t>
  </si>
  <si>
    <t>000 1 14 06000 00 0000 430</t>
  </si>
  <si>
    <t xml:space="preserve">000 1 14 06014 10 0000 430 </t>
  </si>
  <si>
    <t xml:space="preserve">Невыясненные поступления, зачисляемые вбюджеты поселений </t>
  </si>
  <si>
    <t>Доходы от оказания услуг учреждениями, находящимися в ведении органов местного самоуправления поселений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</si>
  <si>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</si>
  <si>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</si>
  <si>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</si>
  <si>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</si>
  <si>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000 1 11 09030 00 0000 120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</si>
  <si>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</si>
  <si>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000 1 11 09035 10 0000 120</t>
  </si>
  <si>
    <t>Доходы от эксплуатации и использования имущества автомобильных дорог, находящихся в собственности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</si>
  <si>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</si>
  <si>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</si>
  <si>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000 2 02 02077 00 0000 151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</si>
  <si>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</t>
  </si>
  <si>
    <t>000 2 02 02077 10 0000 151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</si>
  <si>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</si>
  <si>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</si>
  <si>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</si>
  <si>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</si>
  <si>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</si>
  <si>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</si>
  <si>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</si>
  <si>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</si>
  <si>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</si>
  <si>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</si>
  <si>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</si>
  <si>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</si>
  <si>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</si>
  <si>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000 2 07 05000 10 000 180</t>
  </si>
  <si>
    <t>Прочие безвозмездные поступления в бюджеты поселений</t>
  </si>
  <si>
    <t>000 2 07 00000 00 0000 180</t>
  </si>
  <si>
    <t xml:space="preserve">Прочие безвозмездные поступления </t>
  </si>
  <si>
    <t>Прочие межбюджетные трасферты, передаваемые бюджетам поселений</t>
  </si>
  <si>
    <t>000 2 02 04999 00 0000 151</t>
  </si>
  <si>
    <t>000 2 02 04014 00 0000 151</t>
  </si>
  <si>
    <t>Межбюджетные транферты, передаваемые бюджетам муниципальных образований на осуществлении части полномочий по решению вопросов местного значения в соответствии с заключенными договорами</t>
  </si>
  <si>
    <t>000 2 02 04014 10 0000 151</t>
  </si>
  <si>
    <t>000 2 02 04000 00 0000 151</t>
  </si>
  <si>
    <t>Иные межбюджетные трансферты</t>
  </si>
  <si>
    <t>000 1 14 02030 00 0000 440</t>
  </si>
  <si>
    <t>000 1 14 02033 10 0000 440</t>
  </si>
  <si>
    <t xml:space="preserve"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</si>
  <si>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000 2 00 00000 00 0000 000</t>
  </si>
  <si>
    <t xml:space="preserve">Безвозмездные поступления </t>
  </si>
  <si>
    <t>000 1 13 0000000 0000 000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</si>
  <si>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</si>
  <si>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</si>
  <si>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</si>
  <si>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</si>
  <si>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</si>
  <si>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000 1 13 03050 10 0001 130</t>
  </si>
  <si>
    <t>Прочие доходы от оказания платных услуг  получателями средств бюджетов поселений и компенсации затрат бюджетов поселений.</t>
  </si>
  <si>
    <t>000 1 13 03050 10 0130 130</t>
  </si>
  <si>
    <t>Прочие доходы от оказания платных услуг  получателями средств бюджетов поселений и компенсации затрат бюджетов поселений. (Доходы от оказания услуг учреждениями, находящимися в ведении органов местного самоуправления поселений)</t>
  </si>
  <si>
    <t>000 1 14 06020 00 0000 430</t>
  </si>
  <si>
    <t>000 1 14 06026 10 0000 430</t>
  </si>
  <si>
    <t>000 1 14 02000 00 0000 000</t>
  </si>
  <si>
    <t>000 1 11 07000 00 0000 120</t>
  </si>
  <si>
    <t>Платежи от государственных и муниципальных унитарных предприятий</t>
  </si>
  <si>
    <t>000 1 11 07010 00 00 0000 120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</si>
  <si>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</si>
  <si>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</si>
  <si>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</si>
  <si>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>000 1 19 00000 00 0000 000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</si>
  <si>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</si>
  <si>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</si>
  <si>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</si>
  <si>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</si>
  <si>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</si>
  <si>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</si>
  <si>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</si>
  <si>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000 2 02 02999 00 2045 151</t>
  </si>
  <si>
    <t>Субсидии бюджетам на реализацию ДЦП " Социальная поддержка населения Тверской области на 2009-2012 годы". Приобретение жилых помещений для малоимущих многодетных семей, нуждающихся в жилых помещениях (ДЦП "Социальная поддержка населения Тверской области на 200-2012 годы. Приобретение жилых помещений для малоимущих многодетных семей, нуждающихся в жилых помещениях)</t>
  </si>
  <si>
    <t>000 2 02 02999 10 2045 151</t>
  </si>
  <si>
    <t>Субсидии бюджетам поселений на реализацию ДЦП " Социальная поддержка населения Тверской области на 2009-2012 годы". Приобретение жилых помещений для малоимущих многодетных семей, нуждающихся в жилых помещениях (ДЦП "Социальная поддержка населения Тверской области на 200-2012 годы. Приобретение жилых помещений для малоимущих многодетных семей, нуждающихся в жилых помещениях)</t>
  </si>
  <si>
    <t>000 2 02 02077 10 1013 151</t>
  </si>
  <si>
    <t>Субсидии бюджетам поселений на бюджетные инвестиции в объекты капитального строительства собственности муниципальных образований (Расходы общепрограммного характера по ФЦП «Развитие физической культуры и спорта в Российской Федерации на 2006-2015 годы» Софинансирование объектов капитального строительства государственной собственности муниципальных образований)</t>
  </si>
  <si>
    <t>000 2 02 02041 00 0000 151</t>
  </si>
  <si>
    <t>Субсидии бюджетам на строитльство,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</si>
  <si>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</si>
  <si>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посений  на строитльство,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</si>
  <si>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000 2 02 00000 00 0000 000 </t>
  </si>
  <si>
    <t>Дотация бюджетам поселений на поддержку мер по обеспечению сбалансированности бюджетов</t>
  </si>
  <si>
    <t xml:space="preserve">000 2 02 01003 10 0000 151 </t>
  </si>
  <si>
    <t>000 1 11 05025 00 0000 120</t>
  </si>
  <si>
    <t>000 1 11 05025 10 0000 120</t>
  </si>
  <si>
    <t>000 1 01 02070 01 0000 110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</si>
  <si>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</si>
  <si>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000 2 02 01000 00 0000 151</t>
  </si>
  <si>
    <t>Дотация бюджетам субъектов Российской Федерации 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</si>
  <si>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</si>
  <si>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</si>
  <si>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</si>
  <si>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000 2 19 05000 10 0000 151</t>
  </si>
  <si>
    <t>Возврат остатков субсидий, субвенций и иных межбюджетных трансфертов</t>
  </si>
  <si>
    <t>000 1 16 00000 00 0000 000</t>
  </si>
  <si>
    <t>Штрафы, санкции,возмещение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</si>
  <si>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</si>
  <si>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</si>
  <si>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</si>
  <si>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</si>
  <si>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000 2 02 02000 00 0000 151</t>
  </si>
  <si>
    <t>Субсидии бюджетам субъектов Российской Федерации муниципальных образований (межбюджетные субсидии)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</si>
  <si>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</si>
  <si>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000 2 02 02041 10 2056 151</t>
  </si>
  <si>
    <t>Субсидии бюджетам поселений на строительство, реконструкцию и проектирование автомобильных дорог в поселениях (ДЦП "Развитие транспортной системы Тверской области на 2009-2017 годы" Строительство, реконструкция и проектирование автомобильных дорог)</t>
  </si>
  <si>
    <t xml:space="preserve">000 2 02 02077 10 0000 151 </t>
  </si>
  <si>
    <t>000 2 02 02077 10 2001 151</t>
  </si>
  <si>
    <t>Субсидии бюджетам поселений на реализацию ДЦП "Развитие жилищно-коммунального и газового хозяйствва Тверской области на 2010-2014 годы" Развитие газификации населённых пунктов</t>
  </si>
  <si>
    <t>000 2 02 02077 10 2089 151</t>
  </si>
  <si>
    <t>Субсидии бюджетам поселений на реализацию ДЦП "Развитие малоэтажного жилищного строительства в Тверской области на 2011-2013 годы" Создание благоприятных условий для развития малоэтажного (индивидуального) жилищного строительства</t>
  </si>
  <si>
    <t>000 2 02 02077 10 2097 151</t>
  </si>
  <si>
    <t>Субсидии бюджетам поселений на реализацию 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</si>
  <si>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Утверждено        (с учетом изменений) на 01.10.2011 год</t>
  </si>
  <si>
    <t>Исполнено на 01.10.2011г.</t>
  </si>
  <si>
    <t>Субсидии бюджетам поселений на бюджетные инвестиции в объекты капитального строительства собственности муниципальных образований (Расходы общепрограмного характера по ФЦП "Развитие физической культуры и спорта в Российской Федерации на 2006-2015 годы" Софинансирование объектов капитального строительства государственной собственности муниципальных образований</t>
  </si>
  <si>
    <t>Доходы  от  сдачи  в  аренду  имущества, находящегося  в  оперативном  управлении  органов государственной власти,  органов  местного самоуправления, государственных внебюджетных  фондов  и  созданных   ими учреждений  (за  исключением   имущества  бюджетных и автономных учреждений)</t>
  </si>
  <si>
    <t>000  1 11 05035 10 0000 120</t>
  </si>
  <si>
    <t>Доходы  от  сдачи  в  аренду  имущества,  находящегося  в  оперативном  управлении органов управления поселений и созданных ими учреждений (за исключением имущества муниципальных  бюджетных  и автономных  учреждений)</t>
  </si>
  <si>
    <t>000 2 02 02077 10 2061 151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</si>
  <si>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преприятий, в том числе казенных)</t>
  </si>
  <si>
    <t>Доходы 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</si>
  <si>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</si>
  <si>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</si>
  <si>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</si>
  <si>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</si>
  <si>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</si>
  <si>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</si>
  <si>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</si>
  <si>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</si>
  <si>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поселений на реализацию ДЦП "Территариальное планирование и градостроительное зонирование муниципальных образований Тверской области на 2009-2013 годы"</t>
  </si>
  <si>
    <t>(тыс. руб.)</t>
  </si>
  <si>
    <t>Всего доходов:</t>
  </si>
  <si>
    <t>Приложение 1</t>
  </si>
  <si>
    <t>Информационная таблица об исполнении бюджета городского поселения город Конаково за 9 месяцев 2011 года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</si>
  <si>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Российской Федерации</t>
  </si>
  <si>
    <t>к Решению Совета</t>
  </si>
  <si>
    <t>депутатов г. Конаково</t>
  </si>
  <si>
    <t>от 27.10.2011 г.   № 419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</si>
</sst>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.000"/>
  </numFmts>
  <fonts count="35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24" borderId="11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86" fontId="11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2" xfId="0" applyNumberFormat="1" applyFont="1" applyBorder="1" applyAlignment="1">
      <alignment horizontal="center" vertical="center"/>
    </xf>
    <xf numFmtId="186" fontId="11" fillId="0" borderId="1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5" fontId="9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/>
    </xf>
    <xf numFmtId="185" fontId="12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center" wrapText="1"/>
    </xf>
    <xf numFmtId="0" fontId="3" fillId="0" borderId="12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left" vertical="top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top" wrapText="1"/>
      <protection/>
    </xf>
    <xf numFmtId="0" fontId="6" fillId="0" borderId="15" xfId="0" applyFont="1" applyBorder="1" applyAlignment="1">
      <alignment horizontal="justify" vertical="top" wrapText="1"/>
    </xf>
    <xf numFmtId="185" fontId="11" fillId="0" borderId="15" xfId="0" applyNumberFormat="1" applyFont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186" fontId="11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2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22.421875" style="0" customWidth="1"/>
    <col min="4" max="4" width="47.28125" style="0" customWidth="1"/>
    <col min="5" max="5" width="11.8515625" style="0" customWidth="1"/>
  </cols>
  <sheetData>
    <row r="1" ht="20.25" customHeight="1"/>
    <row r="2" ht="12.75" hidden="1"/>
    <row r="3" ht="12.75" hidden="1"/>
    <row r="4" ht="12.75" hidden="1"/>
    <row r="9" ht="39.75" customHeight="1"/>
    <row r="10" ht="15" customHeight="1"/>
    <row r="11" ht="12.75" customHeight="1"/>
    <row r="12" ht="13.5" customHeight="1"/>
    <row r="13" ht="39" customHeight="1"/>
    <row r="14" ht="90.75" customHeight="1"/>
    <row r="15" ht="13.5" customHeight="1"/>
    <row r="16" ht="14.25" customHeight="1"/>
    <row r="17" ht="49.5" customHeight="1"/>
    <row r="18" ht="50.25" customHeight="1"/>
    <row r="19" ht="23.25" customHeight="1"/>
    <row r="20" ht="26.25" customHeight="1"/>
    <row r="21" ht="60" customHeight="1"/>
    <row r="22" ht="63" customHeight="1"/>
    <row r="23" ht="48.75" customHeight="1"/>
    <row r="26" ht="12.75" customHeight="1" hidden="1"/>
    <row r="27" ht="35.25" customHeight="1"/>
    <row r="28" ht="35.25" customHeight="1"/>
    <row r="29" ht="32.25" customHeight="1"/>
    <row r="30" ht="35.25" customHeight="1" hidden="1"/>
    <row r="31" ht="35.25" customHeight="1" hidden="1"/>
    <row r="33" ht="6.75" customHeight="1"/>
    <row r="34" ht="12.75" customHeight="1" hidden="1"/>
    <row r="35" ht="15.75" customHeight="1"/>
    <row r="40" ht="25.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7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50.140625" style="0" customWidth="1"/>
    <col min="4" max="4" width="10.140625" style="0" customWidth="1"/>
  </cols>
  <sheetData>
    <row r="1" ht="17.25" customHeight="1"/>
    <row r="2" ht="0.75" customHeight="1"/>
    <row r="3" ht="12.75" hidden="1"/>
    <row r="6" ht="41.25" customHeight="1"/>
    <row r="7" ht="15" customHeight="1"/>
    <row r="8" ht="15.75" customHeight="1"/>
    <row r="9" ht="15" customHeight="1"/>
    <row r="10" ht="91.5" customHeight="1"/>
    <row r="11" ht="15" customHeight="1"/>
    <row r="12" ht="15" customHeight="1"/>
    <row r="13" ht="48.75" customHeight="1"/>
    <row r="14" ht="52.5" customHeight="1"/>
    <row r="15" ht="25.5" customHeight="1"/>
    <row r="16" ht="27.75" customHeight="1"/>
    <row r="17" ht="53.25" customHeight="1"/>
    <row r="18" ht="60.75" customHeight="1"/>
    <row r="19" ht="51.75" customHeight="1"/>
    <row r="22" ht="12.75" customHeight="1" hidden="1"/>
    <row r="23" ht="12.75" customHeight="1"/>
    <row r="25" ht="12.75" customHeight="1" hidden="1"/>
    <row r="26" ht="27.75" customHeight="1"/>
    <row r="27" ht="36.75" customHeight="1"/>
    <row r="28" ht="46.5" customHeight="1"/>
    <row r="30" ht="12" customHeight="1"/>
    <row r="31" ht="12.75" customHeight="1" hidden="1"/>
    <row r="33" ht="1.5" customHeight="1"/>
    <row r="34" ht="12.75" customHeight="1" hidden="1"/>
    <row r="35" ht="22.5" customHeight="1"/>
    <row r="40" ht="24.7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E45"/>
  <sheetViews>
    <sheetView zoomScalePageLayoutView="0" workbookViewId="0" topLeftCell="A1">
      <selection activeCell="A2" sqref="A2:E47"/>
    </sheetView>
  </sheetViews>
  <sheetFormatPr defaultColWidth="9.140625" defaultRowHeight="12.75"/>
  <cols>
    <col min="1" max="1" width="6.140625" style="0" customWidth="1"/>
    <col min="2" max="2" width="9.140625" style="0" hidden="1" customWidth="1"/>
    <col min="3" max="3" width="21.7109375" style="0" customWidth="1"/>
    <col min="4" max="4" width="46.140625" style="0" customWidth="1"/>
    <col min="5" max="5" width="12.28125" style="0" customWidth="1"/>
  </cols>
  <sheetData>
    <row r="3" ht="12.75" hidden="1"/>
    <row r="4" ht="12.75" hidden="1"/>
    <row r="5" ht="12.75" hidden="1"/>
    <row r="6" spans="3:5" ht="12.75">
      <c r="C6" s="102"/>
      <c r="D6" s="103"/>
      <c r="E6" s="103"/>
    </row>
    <row r="7" spans="3:5" ht="12.75">
      <c r="C7" s="104"/>
      <c r="D7" s="104"/>
      <c r="E7" s="104"/>
    </row>
    <row r="8" spans="3:5" ht="40.5" customHeight="1">
      <c r="C8" s="1"/>
      <c r="D8" s="2"/>
      <c r="E8" s="3"/>
    </row>
    <row r="9" spans="3:5" ht="13.5" customHeight="1">
      <c r="C9" s="4"/>
      <c r="D9" s="5"/>
      <c r="E9" s="3"/>
    </row>
    <row r="10" spans="3:5" ht="13.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02.75" customHeight="1">
      <c r="C12" s="6"/>
      <c r="D12" s="7"/>
      <c r="E12" s="8"/>
    </row>
    <row r="13" spans="3:5" ht="18.75" customHeight="1">
      <c r="C13" s="4"/>
      <c r="D13" s="9"/>
      <c r="E13" s="4"/>
    </row>
    <row r="14" spans="3:5" ht="16.5" customHeight="1">
      <c r="C14" s="10"/>
      <c r="D14" s="9"/>
      <c r="E14" s="4"/>
    </row>
    <row r="15" spans="3:5" ht="52.5" customHeight="1">
      <c r="C15" s="11"/>
      <c r="D15" s="13"/>
      <c r="E15" s="6"/>
    </row>
    <row r="16" spans="3:5" ht="49.5" customHeight="1">
      <c r="C16" s="12"/>
      <c r="D16" s="13"/>
      <c r="E16" s="6"/>
    </row>
    <row r="17" spans="3:5" ht="26.25" customHeight="1">
      <c r="C17" s="14"/>
      <c r="D17" s="15"/>
      <c r="E17" s="14"/>
    </row>
    <row r="18" spans="3:5" ht="27" customHeight="1">
      <c r="C18" s="14"/>
      <c r="D18" s="9"/>
      <c r="E18" s="14"/>
    </row>
    <row r="19" spans="3:5" ht="63" customHeight="1">
      <c r="C19" s="14"/>
      <c r="D19" s="9"/>
      <c r="E19" s="14"/>
    </row>
    <row r="20" spans="3:5" ht="61.5" customHeight="1">
      <c r="C20" s="14"/>
      <c r="D20" s="13"/>
      <c r="E20" s="16"/>
    </row>
    <row r="21" spans="3:5" ht="60" customHeight="1">
      <c r="C21" s="14"/>
      <c r="D21" s="13"/>
      <c r="E21" s="16"/>
    </row>
    <row r="22" spans="3:5" ht="12.75">
      <c r="C22" s="105"/>
      <c r="D22" s="101"/>
      <c r="E22" s="100"/>
    </row>
    <row r="23" spans="3:5" ht="12" customHeight="1">
      <c r="C23" s="106"/>
      <c r="D23" s="101"/>
      <c r="E23" s="100"/>
    </row>
    <row r="24" spans="3:5" ht="12.75" hidden="1">
      <c r="C24" s="107"/>
      <c r="D24" s="101"/>
      <c r="E24" s="100"/>
    </row>
    <row r="25" spans="3:5" ht="36.75" customHeight="1">
      <c r="C25" s="17"/>
      <c r="D25" s="9"/>
      <c r="E25" s="14"/>
    </row>
    <row r="26" spans="3:5" ht="54" customHeight="1">
      <c r="C26" s="17"/>
      <c r="D26" s="13"/>
      <c r="E26" s="16"/>
    </row>
    <row r="27" spans="3:5" ht="12.75">
      <c r="C27" s="99"/>
      <c r="D27" s="101"/>
      <c r="E27" s="100"/>
    </row>
    <row r="28" spans="3:5" ht="12.75">
      <c r="C28" s="100"/>
      <c r="D28" s="101"/>
      <c r="E28" s="100"/>
    </row>
    <row r="29" spans="3:5" ht="6" customHeight="1">
      <c r="C29" s="100"/>
      <c r="D29" s="101"/>
      <c r="E29" s="100"/>
    </row>
    <row r="30" spans="3:5" ht="12.75">
      <c r="C30" s="93"/>
      <c r="D30" s="95"/>
      <c r="E30" s="94"/>
    </row>
    <row r="31" spans="3:5" ht="0.75" customHeight="1">
      <c r="C31" s="94"/>
      <c r="D31" s="95"/>
      <c r="E31" s="94"/>
    </row>
    <row r="32" spans="3:5" ht="12.75" hidden="1">
      <c r="C32" s="94"/>
      <c r="D32" s="95"/>
      <c r="E32" s="96"/>
    </row>
    <row r="33" spans="3:5" ht="13.5" thickBot="1">
      <c r="C33" s="20"/>
      <c r="D33" s="22"/>
      <c r="E33" s="21"/>
    </row>
    <row r="34" spans="3:5" ht="13.5" thickBot="1">
      <c r="C34" s="97"/>
      <c r="D34" s="98"/>
      <c r="E34" s="25"/>
    </row>
    <row r="36" ht="24.75" customHeight="1"/>
    <row r="37" spans="3:5" ht="12.75">
      <c r="C37" s="92"/>
      <c r="D37" s="92"/>
      <c r="E37" s="92"/>
    </row>
    <row r="38" ht="15.75" customHeight="1"/>
    <row r="39" spans="3:5" ht="26.25" customHeight="1">
      <c r="C39" s="92"/>
      <c r="D39" s="92"/>
      <c r="E39" s="92"/>
    </row>
    <row r="40" spans="3:5" ht="12.75">
      <c r="C40" s="23"/>
      <c r="D40" s="23"/>
      <c r="E40" s="23"/>
    </row>
    <row r="41" spans="3:5" ht="23.25" customHeight="1">
      <c r="C41" s="92"/>
      <c r="D41" s="92"/>
      <c r="E41" s="92"/>
    </row>
    <row r="43" spans="3:5" ht="12.75">
      <c r="C43" s="92"/>
      <c r="D43" s="92"/>
      <c r="E43" s="92"/>
    </row>
    <row r="45" spans="3:5" ht="12.75">
      <c r="C45" s="92"/>
      <c r="D45" s="92"/>
      <c r="E45" s="92"/>
    </row>
  </sheetData>
  <sheetProtection/>
  <mergeCells count="16">
    <mergeCell ref="C27:C29"/>
    <mergeCell ref="D27:D29"/>
    <mergeCell ref="E27:E29"/>
    <mergeCell ref="C6:E7"/>
    <mergeCell ref="C22:C24"/>
    <mergeCell ref="D22:D24"/>
    <mergeCell ref="E22:E24"/>
    <mergeCell ref="C30:C32"/>
    <mergeCell ref="D30:D32"/>
    <mergeCell ref="E30:E32"/>
    <mergeCell ref="C34:D34"/>
    <mergeCell ref="C43:E43"/>
    <mergeCell ref="C45:E45"/>
    <mergeCell ref="C37:E37"/>
    <mergeCell ref="C39:E39"/>
    <mergeCell ref="C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:C73"/>
    </sheetView>
  </sheetViews>
  <sheetFormatPr defaultColWidth="9.140625" defaultRowHeight="12.75"/>
  <cols>
    <col min="1" max="1" width="22.421875" style="0" customWidth="1"/>
    <col min="2" max="2" width="52.8515625" style="0" customWidth="1"/>
    <col min="3" max="3" width="11.57421875" style="0" customWidth="1"/>
  </cols>
  <sheetData>
    <row r="1" ht="12.75">
      <c r="C1" t="s">
        <v>24</v>
      </c>
    </row>
    <row r="2" ht="18.75" customHeight="1"/>
    <row r="3" ht="12.75" hidden="1"/>
    <row r="4" spans="1:3" ht="12.75">
      <c r="A4" s="102"/>
      <c r="B4" s="103"/>
      <c r="C4" s="103"/>
    </row>
    <row r="5" spans="1:3" ht="12.75">
      <c r="A5" s="104"/>
      <c r="B5" s="104"/>
      <c r="C5" s="104"/>
    </row>
    <row r="6" spans="1:3" ht="38.25" customHeight="1">
      <c r="A6" s="1"/>
      <c r="B6" s="2"/>
      <c r="C6" s="3"/>
    </row>
    <row r="7" spans="1:3" ht="15" customHeight="1">
      <c r="A7" s="4"/>
      <c r="B7" s="5"/>
      <c r="C7" s="3"/>
    </row>
    <row r="8" spans="1:3" ht="15" customHeight="1">
      <c r="A8" s="4"/>
      <c r="B8" s="5"/>
      <c r="C8" s="3"/>
    </row>
    <row r="9" spans="1:3" ht="17.25" customHeight="1">
      <c r="A9" s="4"/>
      <c r="B9" s="5"/>
      <c r="C9" s="3"/>
    </row>
    <row r="10" spans="1:3" ht="91.5" customHeight="1">
      <c r="A10" s="6"/>
      <c r="B10" s="7"/>
      <c r="C10" s="8"/>
    </row>
    <row r="11" spans="1:3" ht="15" customHeight="1">
      <c r="A11" s="4"/>
      <c r="B11" s="9"/>
      <c r="C11" s="4"/>
    </row>
    <row r="12" spans="1:3" ht="15" customHeight="1">
      <c r="A12" s="10"/>
      <c r="B12" s="9"/>
      <c r="C12" s="4"/>
    </row>
    <row r="13" spans="1:3" ht="49.5" customHeight="1">
      <c r="A13" s="11"/>
      <c r="B13" s="13"/>
      <c r="C13" s="6"/>
    </row>
    <row r="14" spans="1:3" ht="48.75" customHeight="1">
      <c r="A14" s="12"/>
      <c r="B14" s="13"/>
      <c r="C14" s="6"/>
    </row>
    <row r="15" spans="1:3" ht="24.75" customHeight="1">
      <c r="A15" s="14"/>
      <c r="B15" s="15"/>
      <c r="C15" s="14"/>
    </row>
    <row r="16" spans="1:3" ht="23.25" customHeight="1">
      <c r="A16" s="14"/>
      <c r="B16" s="9"/>
      <c r="C16" s="14"/>
    </row>
    <row r="17" spans="1:3" ht="60" customHeight="1">
      <c r="A17" s="14"/>
      <c r="B17" s="9"/>
      <c r="C17" s="14"/>
    </row>
    <row r="18" spans="1:3" ht="60" customHeight="1">
      <c r="A18" s="16"/>
      <c r="B18" s="13"/>
      <c r="C18" s="16"/>
    </row>
    <row r="19" spans="1:3" ht="51" customHeight="1">
      <c r="A19" s="16"/>
      <c r="B19" s="13"/>
      <c r="C19" s="16"/>
    </row>
    <row r="20" spans="1:3" ht="12.75">
      <c r="A20" s="105"/>
      <c r="B20" s="101"/>
      <c r="C20" s="100"/>
    </row>
    <row r="21" spans="1:3" ht="18" customHeight="1">
      <c r="A21" s="106"/>
      <c r="B21" s="101"/>
      <c r="C21" s="100"/>
    </row>
    <row r="22" spans="1:3" ht="0.75" customHeight="1">
      <c r="A22" s="107"/>
      <c r="B22" s="101"/>
      <c r="C22" s="100"/>
    </row>
    <row r="23" spans="1:3" ht="12.75" customHeight="1">
      <c r="A23" s="99"/>
      <c r="B23" s="101"/>
      <c r="C23" s="100"/>
    </row>
    <row r="24" spans="1:3" ht="6.75" customHeight="1">
      <c r="A24" s="94"/>
      <c r="B24" s="95"/>
      <c r="C24" s="100"/>
    </row>
    <row r="25" spans="1:3" ht="2.25" customHeight="1">
      <c r="A25" s="94"/>
      <c r="B25" s="95"/>
      <c r="C25" s="100"/>
    </row>
    <row r="26" spans="1:3" ht="26.25" customHeight="1">
      <c r="A26" s="17"/>
      <c r="B26" s="13"/>
      <c r="C26" s="16"/>
    </row>
    <row r="27" spans="1:3" ht="38.25" customHeight="1">
      <c r="A27" s="17"/>
      <c r="B27" s="9"/>
      <c r="C27" s="14"/>
    </row>
    <row r="28" spans="1:3" ht="52.5" customHeight="1">
      <c r="A28" s="17"/>
      <c r="B28" s="13"/>
      <c r="C28" s="16"/>
    </row>
    <row r="29" spans="1:3" ht="12.75">
      <c r="A29" s="99"/>
      <c r="B29" s="101"/>
      <c r="C29" s="100"/>
    </row>
    <row r="30" spans="1:3" ht="12.75">
      <c r="A30" s="100"/>
      <c r="B30" s="101"/>
      <c r="C30" s="100"/>
    </row>
    <row r="31" spans="1:3" ht="12.75" hidden="1">
      <c r="A31" s="100"/>
      <c r="B31" s="101"/>
      <c r="C31" s="100"/>
    </row>
    <row r="32" spans="1:3" ht="12.75">
      <c r="A32" s="93"/>
      <c r="B32" s="95"/>
      <c r="C32" s="94"/>
    </row>
    <row r="33" spans="1:3" ht="0.75" customHeight="1">
      <c r="A33" s="94"/>
      <c r="B33" s="95"/>
      <c r="C33" s="94"/>
    </row>
    <row r="34" spans="1:3" ht="12.75" customHeight="1" hidden="1">
      <c r="A34" s="94"/>
      <c r="B34" s="95"/>
      <c r="C34" s="94"/>
    </row>
    <row r="35" spans="1:3" ht="15.75" customHeight="1" thickBot="1">
      <c r="A35" s="16"/>
      <c r="B35" s="13"/>
      <c r="C35" s="18"/>
    </row>
    <row r="36" spans="1:3" ht="13.5" thickBot="1">
      <c r="A36" s="108"/>
      <c r="B36" s="109"/>
      <c r="C36" s="27"/>
    </row>
    <row r="39" spans="1:3" ht="12.75">
      <c r="A39" s="92"/>
      <c r="B39" s="92"/>
      <c r="C39" s="92"/>
    </row>
    <row r="40" ht="12.75">
      <c r="F40" t="s">
        <v>26</v>
      </c>
    </row>
    <row r="41" spans="1:3" ht="25.5" customHeight="1">
      <c r="A41" s="92"/>
      <c r="B41" s="92"/>
      <c r="C41" s="92"/>
    </row>
    <row r="42" spans="1:3" ht="12.75">
      <c r="A42" s="23"/>
      <c r="B42" s="23"/>
      <c r="C42" s="23"/>
    </row>
    <row r="43" spans="1:3" ht="24.75" customHeight="1">
      <c r="A43" s="92"/>
      <c r="B43" s="92"/>
      <c r="C43" s="92"/>
    </row>
    <row r="45" spans="1:3" ht="12.75">
      <c r="A45" s="92"/>
      <c r="B45" s="92"/>
      <c r="C45" s="92"/>
    </row>
    <row r="47" spans="1:3" ht="12.75">
      <c r="A47" s="92"/>
      <c r="B47" s="92"/>
      <c r="C47" s="92"/>
    </row>
  </sheetData>
  <sheetProtection/>
  <mergeCells count="19">
    <mergeCell ref="B32:B34"/>
    <mergeCell ref="C32:C34"/>
    <mergeCell ref="A36:B36"/>
    <mergeCell ref="A23:A25"/>
    <mergeCell ref="B23:B25"/>
    <mergeCell ref="C23:C25"/>
    <mergeCell ref="A29:A31"/>
    <mergeCell ref="B29:B31"/>
    <mergeCell ref="C29:C31"/>
    <mergeCell ref="A32:A34"/>
    <mergeCell ref="A4:C5"/>
    <mergeCell ref="A20:A22"/>
    <mergeCell ref="B20:B22"/>
    <mergeCell ref="C20:C22"/>
    <mergeCell ref="A45:C45"/>
    <mergeCell ref="A47:C47"/>
    <mergeCell ref="A39:C39"/>
    <mergeCell ref="A41:C41"/>
    <mergeCell ref="A43:C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48"/>
  <sheetViews>
    <sheetView zoomScalePageLayoutView="0" workbookViewId="0" topLeftCell="A1">
      <selection activeCell="C1" sqref="C1:E61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0.8515625" style="0" customWidth="1"/>
    <col min="4" max="4" width="50.28125" style="0" customWidth="1"/>
    <col min="5" max="5" width="12.57421875" style="0" customWidth="1"/>
  </cols>
  <sheetData>
    <row r="2" ht="1.5" customHeight="1"/>
    <row r="3" ht="12.75" hidden="1"/>
    <row r="4" ht="12.75" hidden="1"/>
    <row r="5" spans="3:5" ht="12.75">
      <c r="C5" s="102"/>
      <c r="D5" s="103"/>
      <c r="E5" s="103"/>
    </row>
    <row r="6" spans="3:5" ht="12.75">
      <c r="C6" s="104"/>
      <c r="D6" s="104"/>
      <c r="E6" s="104"/>
    </row>
    <row r="7" spans="3:5" ht="40.5" customHeight="1">
      <c r="C7" s="1"/>
      <c r="D7" s="2"/>
      <c r="E7" s="3"/>
    </row>
    <row r="8" spans="3:5" ht="13.5" customHeight="1">
      <c r="C8" s="4"/>
      <c r="D8" s="5"/>
      <c r="E8" s="3"/>
    </row>
    <row r="9" spans="3:5" ht="14.25" customHeight="1">
      <c r="C9" s="4"/>
      <c r="D9" s="5"/>
      <c r="E9" s="3"/>
    </row>
    <row r="10" spans="3:5" ht="17.25" customHeight="1">
      <c r="C10" s="4"/>
      <c r="D10" s="5"/>
      <c r="E10" s="3"/>
    </row>
    <row r="11" spans="3:5" ht="29.25" customHeight="1">
      <c r="C11" s="6"/>
      <c r="D11" s="7"/>
      <c r="E11" s="8"/>
    </row>
    <row r="12" spans="3:5" ht="93.75" customHeight="1">
      <c r="C12" s="6"/>
      <c r="D12" s="7"/>
      <c r="E12" s="8"/>
    </row>
    <row r="13" spans="3:5" ht="14.25" customHeight="1">
      <c r="C13" s="4"/>
      <c r="D13" s="9"/>
      <c r="E13" s="4"/>
    </row>
    <row r="14" spans="3:5" ht="15.75" customHeight="1">
      <c r="C14" s="10"/>
      <c r="D14" s="9"/>
      <c r="E14" s="4"/>
    </row>
    <row r="15" spans="3:5" ht="51.75" customHeight="1">
      <c r="C15" s="11"/>
      <c r="D15" s="13"/>
      <c r="E15" s="6"/>
    </row>
    <row r="16" spans="3:5" ht="47.25" customHeight="1">
      <c r="C16" s="12"/>
      <c r="D16" s="13"/>
      <c r="E16" s="6"/>
    </row>
    <row r="17" spans="3:5" ht="25.5" customHeight="1">
      <c r="C17" s="14"/>
      <c r="D17" s="15"/>
      <c r="E17" s="14"/>
    </row>
    <row r="18" spans="3:5" ht="27.75" customHeight="1">
      <c r="C18" s="14"/>
      <c r="D18" s="9"/>
      <c r="E18" s="14"/>
    </row>
    <row r="19" spans="3:5" ht="48" customHeight="1">
      <c r="C19" s="14"/>
      <c r="D19" s="9"/>
      <c r="E19" s="14"/>
    </row>
    <row r="20" spans="3:5" ht="62.25" customHeight="1">
      <c r="C20" s="14"/>
      <c r="D20" s="13"/>
      <c r="E20" s="16"/>
    </row>
    <row r="21" spans="3:5" ht="49.5" customHeight="1">
      <c r="C21" s="14"/>
      <c r="D21" s="13"/>
      <c r="E21" s="16"/>
    </row>
    <row r="22" spans="3:5" ht="12.75">
      <c r="C22" s="105"/>
      <c r="D22" s="101"/>
      <c r="E22" s="100"/>
    </row>
    <row r="23" spans="3:5" ht="12.75">
      <c r="C23" s="106"/>
      <c r="D23" s="101"/>
      <c r="E23" s="100"/>
    </row>
    <row r="24" spans="3:5" ht="12.75" hidden="1">
      <c r="C24" s="107"/>
      <c r="D24" s="101"/>
      <c r="E24" s="100"/>
    </row>
    <row r="25" spans="3:5" ht="12.75" customHeight="1">
      <c r="C25" s="99"/>
      <c r="D25" s="101"/>
      <c r="E25" s="100"/>
    </row>
    <row r="26" spans="3:5" ht="12.75">
      <c r="C26" s="94"/>
      <c r="D26" s="95"/>
      <c r="E26" s="100"/>
    </row>
    <row r="27" spans="3:5" ht="12.75" customHeight="1" hidden="1">
      <c r="C27" s="94"/>
      <c r="D27" s="95"/>
      <c r="E27" s="100"/>
    </row>
    <row r="28" spans="3:5" ht="28.5" customHeight="1">
      <c r="C28" s="17"/>
      <c r="D28" s="13"/>
      <c r="E28" s="16"/>
    </row>
    <row r="29" spans="3:5" ht="34.5" customHeight="1">
      <c r="C29" s="17"/>
      <c r="D29" s="9"/>
      <c r="E29" s="14"/>
    </row>
    <row r="30" spans="3:5" ht="52.5" customHeight="1">
      <c r="C30" s="17"/>
      <c r="D30" s="13"/>
      <c r="E30" s="16"/>
    </row>
    <row r="31" spans="3:5" ht="12.75">
      <c r="C31" s="99"/>
      <c r="D31" s="101"/>
      <c r="E31" s="100"/>
    </row>
    <row r="32" spans="3:5" ht="2.25" customHeight="1">
      <c r="C32" s="100"/>
      <c r="D32" s="101"/>
      <c r="E32" s="100"/>
    </row>
    <row r="33" spans="3:5" ht="12.75" hidden="1">
      <c r="C33" s="100"/>
      <c r="D33" s="101"/>
      <c r="E33" s="100"/>
    </row>
    <row r="34" spans="3:5" ht="12.75">
      <c r="C34" s="93"/>
      <c r="D34" s="95"/>
      <c r="E34" s="94"/>
    </row>
    <row r="35" spans="3:5" ht="2.25" customHeight="1">
      <c r="C35" s="94"/>
      <c r="D35" s="95"/>
      <c r="E35" s="94"/>
    </row>
    <row r="36" spans="3:5" ht="12.75" customHeight="1" hidden="1">
      <c r="C36" s="94"/>
      <c r="D36" s="95"/>
      <c r="E36" s="94"/>
    </row>
    <row r="37" spans="3:5" ht="20.25" customHeight="1" thickBot="1">
      <c r="C37" s="20"/>
      <c r="D37" s="19"/>
      <c r="E37" s="21"/>
    </row>
    <row r="38" spans="3:5" ht="13.5" thickBot="1">
      <c r="C38" s="108"/>
      <c r="D38" s="110"/>
      <c r="E38" s="24"/>
    </row>
    <row r="40" spans="3:5" ht="15.75" customHeight="1">
      <c r="C40" s="92"/>
      <c r="D40" s="92"/>
      <c r="E40" s="92"/>
    </row>
    <row r="41" ht="0.75" customHeight="1" hidden="1"/>
    <row r="42" spans="3:5" ht="12.75" customHeight="1" hidden="1">
      <c r="C42" s="92"/>
      <c r="D42" s="92"/>
      <c r="E42" s="92"/>
    </row>
    <row r="43" spans="3:5" ht="12.75" customHeight="1" hidden="1">
      <c r="C43" s="23"/>
      <c r="D43" s="23"/>
      <c r="E43" s="23"/>
    </row>
    <row r="44" spans="3:5" ht="29.25" customHeight="1">
      <c r="C44" s="92"/>
      <c r="D44" s="92"/>
      <c r="E44" s="92"/>
    </row>
    <row r="46" spans="3:5" ht="12.75">
      <c r="C46" s="92"/>
      <c r="D46" s="92"/>
      <c r="E46" s="92"/>
    </row>
    <row r="48" spans="3:5" ht="12.75">
      <c r="C48" s="92"/>
      <c r="D48" s="92"/>
      <c r="E48" s="92"/>
    </row>
  </sheetData>
  <sheetProtection/>
  <mergeCells count="19">
    <mergeCell ref="C5:E6"/>
    <mergeCell ref="C22:C24"/>
    <mergeCell ref="D22:D24"/>
    <mergeCell ref="E22:E24"/>
    <mergeCell ref="C25:C27"/>
    <mergeCell ref="D25:D27"/>
    <mergeCell ref="E25:E27"/>
    <mergeCell ref="C31:C33"/>
    <mergeCell ref="D31:D33"/>
    <mergeCell ref="E31:E33"/>
    <mergeCell ref="C34:C36"/>
    <mergeCell ref="D34:D36"/>
    <mergeCell ref="E34:E36"/>
    <mergeCell ref="C38:D38"/>
    <mergeCell ref="C48:E48"/>
    <mergeCell ref="C40:E40"/>
    <mergeCell ref="C42:E42"/>
    <mergeCell ref="C44:E44"/>
    <mergeCell ref="C46:E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47"/>
  <sheetViews>
    <sheetView zoomScalePageLayoutView="0" workbookViewId="0" topLeftCell="A1">
      <selection activeCell="A1" sqref="A1:E49"/>
    </sheetView>
  </sheetViews>
  <sheetFormatPr defaultColWidth="9.140625" defaultRowHeight="12.75"/>
  <cols>
    <col min="1" max="1" width="3.140625" style="0" customWidth="1"/>
    <col min="2" max="2" width="9.140625" style="0" hidden="1" customWidth="1"/>
    <col min="3" max="3" width="21.28125" style="0" customWidth="1"/>
    <col min="4" max="4" width="61.140625" style="0" customWidth="1"/>
    <col min="5" max="5" width="11.7109375" style="0" customWidth="1"/>
  </cols>
  <sheetData>
    <row r="1" ht="17.25" customHeight="1"/>
    <row r="2" ht="12.75" hidden="1"/>
    <row r="3" ht="12.75" hidden="1"/>
    <row r="4" ht="12.75" hidden="1"/>
    <row r="5" spans="3:5" ht="12.75">
      <c r="C5" s="102"/>
      <c r="D5" s="103"/>
      <c r="E5" s="103"/>
    </row>
    <row r="6" spans="3:5" ht="3.75" customHeight="1">
      <c r="C6" s="104"/>
      <c r="D6" s="104"/>
      <c r="E6" s="104"/>
    </row>
    <row r="7" spans="3:5" ht="40.5" customHeight="1">
      <c r="C7" s="1"/>
      <c r="D7" s="2"/>
      <c r="E7" s="3"/>
    </row>
    <row r="8" spans="3:5" ht="15" customHeight="1">
      <c r="C8" s="4"/>
      <c r="D8" s="5"/>
      <c r="E8" s="3"/>
    </row>
    <row r="9" spans="3:5" ht="15" customHeight="1">
      <c r="C9" s="4"/>
      <c r="D9" s="5"/>
      <c r="E9" s="3"/>
    </row>
    <row r="10" spans="3:5" ht="16.5" customHeight="1">
      <c r="C10" s="4"/>
      <c r="D10" s="5"/>
      <c r="E10" s="3"/>
    </row>
    <row r="11" spans="3:5" ht="78" customHeight="1">
      <c r="C11" s="6"/>
      <c r="D11" s="7"/>
      <c r="E11" s="8"/>
    </row>
    <row r="12" spans="3:5" ht="15" customHeight="1">
      <c r="C12" s="4"/>
      <c r="D12" s="9"/>
      <c r="E12" s="4"/>
    </row>
    <row r="13" spans="3:5" ht="15" customHeight="1">
      <c r="C13" s="10"/>
      <c r="D13" s="9"/>
      <c r="E13" s="4"/>
    </row>
    <row r="14" spans="3:5" ht="42" customHeight="1">
      <c r="C14" s="11"/>
      <c r="D14" s="13"/>
      <c r="E14" s="6"/>
    </row>
    <row r="15" spans="3:5" ht="37.5" customHeight="1">
      <c r="C15" s="12"/>
      <c r="D15" s="13"/>
      <c r="E15" s="6"/>
    </row>
    <row r="16" spans="3:5" ht="27" customHeight="1">
      <c r="C16" s="14"/>
      <c r="D16" s="15"/>
      <c r="E16" s="14"/>
    </row>
    <row r="17" spans="3:5" ht="25.5" customHeight="1">
      <c r="C17" s="14"/>
      <c r="D17" s="9"/>
      <c r="E17" s="14"/>
    </row>
    <row r="18" spans="3:5" ht="47.25" customHeight="1">
      <c r="C18" s="14"/>
      <c r="D18" s="9"/>
      <c r="E18" s="14"/>
    </row>
    <row r="19" spans="3:5" ht="48.75" customHeight="1">
      <c r="C19" s="14"/>
      <c r="D19" s="13"/>
      <c r="E19" s="16"/>
    </row>
    <row r="20" spans="3:5" ht="40.5" customHeight="1">
      <c r="C20" s="14"/>
      <c r="D20" s="13"/>
      <c r="E20" s="16"/>
    </row>
    <row r="21" spans="3:5" ht="12.75">
      <c r="C21" s="105"/>
      <c r="D21" s="101"/>
      <c r="E21" s="100"/>
    </row>
    <row r="22" spans="3:5" ht="12.75">
      <c r="C22" s="106"/>
      <c r="D22" s="101"/>
      <c r="E22" s="100"/>
    </row>
    <row r="23" spans="3:5" ht="2.25" customHeight="1">
      <c r="C23" s="107"/>
      <c r="D23" s="101"/>
      <c r="E23" s="100"/>
    </row>
    <row r="24" spans="3:5" ht="12.75" customHeight="1">
      <c r="C24" s="99"/>
      <c r="D24" s="101"/>
      <c r="E24" s="100"/>
    </row>
    <row r="25" spans="3:5" ht="5.25" customHeight="1">
      <c r="C25" s="94"/>
      <c r="D25" s="95"/>
      <c r="E25" s="100"/>
    </row>
    <row r="26" spans="3:5" ht="2.25" customHeight="1" hidden="1">
      <c r="C26" s="94"/>
      <c r="D26" s="95"/>
      <c r="E26" s="100"/>
    </row>
    <row r="27" spans="3:5" ht="18" customHeight="1">
      <c r="C27" s="17"/>
      <c r="D27" s="13"/>
      <c r="E27" s="16"/>
    </row>
    <row r="28" spans="3:5" ht="26.25" customHeight="1">
      <c r="C28" s="17"/>
      <c r="D28" s="9"/>
      <c r="E28" s="14"/>
    </row>
    <row r="29" spans="3:5" ht="29.25" customHeight="1">
      <c r="C29" s="17"/>
      <c r="D29" s="13"/>
      <c r="E29" s="16"/>
    </row>
    <row r="30" spans="3:5" ht="12.75">
      <c r="C30" s="99"/>
      <c r="D30" s="101"/>
      <c r="E30" s="100"/>
    </row>
    <row r="31" spans="3:5" ht="8.25" customHeight="1">
      <c r="C31" s="100"/>
      <c r="D31" s="101"/>
      <c r="E31" s="100"/>
    </row>
    <row r="32" spans="3:5" ht="12.75" hidden="1">
      <c r="C32" s="100"/>
      <c r="D32" s="101"/>
      <c r="E32" s="100"/>
    </row>
    <row r="33" spans="3:5" ht="12.75">
      <c r="C33" s="93"/>
      <c r="D33" s="95"/>
      <c r="E33" s="94"/>
    </row>
    <row r="34" spans="3:5" ht="4.5" customHeight="1">
      <c r="C34" s="94"/>
      <c r="D34" s="95"/>
      <c r="E34" s="94"/>
    </row>
    <row r="35" spans="3:5" ht="12.75" hidden="1">
      <c r="C35" s="94"/>
      <c r="D35" s="95"/>
      <c r="E35" s="94"/>
    </row>
    <row r="36" spans="3:5" ht="13.5" thickBot="1">
      <c r="C36" s="20"/>
      <c r="D36" s="19"/>
      <c r="E36" s="21"/>
    </row>
    <row r="37" spans="3:5" ht="13.5" thickBot="1">
      <c r="C37" s="97"/>
      <c r="D37" s="98"/>
      <c r="E37" s="25"/>
    </row>
    <row r="39" spans="3:5" ht="12.75">
      <c r="C39" s="92"/>
      <c r="D39" s="92"/>
      <c r="E39" s="92"/>
    </row>
    <row r="41" spans="3:5" ht="24.75" customHeight="1">
      <c r="C41" s="92"/>
      <c r="D41" s="92"/>
      <c r="E41" s="92"/>
    </row>
    <row r="42" spans="3:5" ht="12.75">
      <c r="C42" s="23"/>
      <c r="D42" s="23"/>
      <c r="E42" s="23"/>
    </row>
    <row r="43" spans="3:5" ht="24.75" customHeight="1">
      <c r="C43" s="92"/>
      <c r="D43" s="92"/>
      <c r="E43" s="92"/>
    </row>
    <row r="44" spans="3:5" ht="12.75">
      <c r="C44" s="92"/>
      <c r="D44" s="92"/>
      <c r="E44" s="92"/>
    </row>
    <row r="47" spans="3:5" ht="12.75">
      <c r="C47" s="92"/>
      <c r="D47" s="92"/>
      <c r="E47" s="92"/>
    </row>
  </sheetData>
  <sheetProtection/>
  <mergeCells count="19">
    <mergeCell ref="C5:E6"/>
    <mergeCell ref="C21:C23"/>
    <mergeCell ref="D21:D23"/>
    <mergeCell ref="E21:E23"/>
    <mergeCell ref="C24:C26"/>
    <mergeCell ref="D24:D26"/>
    <mergeCell ref="E24:E26"/>
    <mergeCell ref="C30:C32"/>
    <mergeCell ref="D30:D32"/>
    <mergeCell ref="E30:E32"/>
    <mergeCell ref="C33:C35"/>
    <mergeCell ref="D33:D35"/>
    <mergeCell ref="E33:E35"/>
    <mergeCell ref="C37:D37"/>
    <mergeCell ref="C47:E47"/>
    <mergeCell ref="C39:E39"/>
    <mergeCell ref="C41:E41"/>
    <mergeCell ref="C43:E43"/>
    <mergeCell ref="C44:E4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G50"/>
  <sheetViews>
    <sheetView zoomScalePageLayoutView="0" workbookViewId="0" topLeftCell="A1">
      <selection activeCell="A1" sqref="A1:E50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1.57421875" style="0" customWidth="1"/>
    <col min="4" max="4" width="51.00390625" style="0" customWidth="1"/>
    <col min="5" max="5" width="11.140625" style="0" customWidth="1"/>
  </cols>
  <sheetData>
    <row r="1" ht="15.75" customHeight="1"/>
    <row r="2" ht="12.75" hidden="1"/>
    <row r="3" ht="12.75" hidden="1"/>
    <row r="4" ht="12.75" hidden="1"/>
    <row r="5" ht="12.75" hidden="1"/>
    <row r="6" spans="3:5" ht="12.75">
      <c r="C6" s="102"/>
      <c r="D6" s="103"/>
      <c r="E6" s="103"/>
    </row>
    <row r="7" spans="3:5" ht="12.75" customHeight="1">
      <c r="C7" s="104"/>
      <c r="D7" s="104"/>
      <c r="E7" s="104"/>
    </row>
    <row r="8" spans="3:5" ht="38.25" customHeight="1">
      <c r="C8" s="1"/>
      <c r="D8" s="2"/>
      <c r="E8" s="3"/>
    </row>
    <row r="9" spans="3:5" ht="13.5" customHeight="1">
      <c r="C9" s="4"/>
      <c r="D9" s="5"/>
      <c r="E9" s="3"/>
    </row>
    <row r="10" spans="3:5" ht="16.5" customHeight="1">
      <c r="C10" s="4"/>
      <c r="D10" s="5"/>
      <c r="E10" s="3"/>
    </row>
    <row r="11" spans="3:5" ht="15.75" customHeight="1">
      <c r="C11" s="4"/>
      <c r="D11" s="5"/>
      <c r="E11" s="3"/>
    </row>
    <row r="12" spans="3:5" ht="30.75" customHeight="1">
      <c r="C12" s="6"/>
      <c r="D12" s="7"/>
      <c r="E12" s="8"/>
    </row>
    <row r="13" spans="3:5" ht="93" customHeight="1">
      <c r="C13" s="6"/>
      <c r="D13" s="7"/>
      <c r="E13" s="8"/>
    </row>
    <row r="14" spans="3:5" ht="84.75" customHeight="1">
      <c r="C14" s="6"/>
      <c r="D14" s="7"/>
      <c r="E14" s="8"/>
    </row>
    <row r="15" spans="3:5" ht="16.5" customHeight="1">
      <c r="C15" s="4"/>
      <c r="D15" s="9"/>
      <c r="E15" s="4"/>
    </row>
    <row r="16" spans="3:5" ht="14.25" customHeight="1">
      <c r="C16" s="10"/>
      <c r="D16" s="9"/>
      <c r="E16" s="4"/>
    </row>
    <row r="17" spans="3:5" ht="48.75" customHeight="1">
      <c r="C17" s="11"/>
      <c r="D17" s="13"/>
      <c r="E17" s="6"/>
    </row>
    <row r="18" spans="3:5" ht="48.7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5.5" customHeight="1">
      <c r="C20" s="14"/>
      <c r="D20" s="9"/>
      <c r="E20" s="14"/>
    </row>
    <row r="21" spans="3:5" ht="51.75" customHeight="1">
      <c r="C21" s="14"/>
      <c r="D21" s="9"/>
      <c r="E21" s="14"/>
    </row>
    <row r="22" spans="3:5" ht="58.5" customHeight="1">
      <c r="C22" s="14"/>
      <c r="D22" s="13"/>
      <c r="E22" s="16"/>
    </row>
    <row r="23" spans="3:5" ht="50.25" customHeight="1">
      <c r="C23" s="14"/>
      <c r="D23" s="13"/>
      <c r="E23" s="16"/>
    </row>
    <row r="24" spans="3:5" ht="12.75">
      <c r="C24" s="105"/>
      <c r="D24" s="101"/>
      <c r="E24" s="100"/>
    </row>
    <row r="25" spans="3:5" ht="11.25" customHeight="1">
      <c r="C25" s="106"/>
      <c r="D25" s="101"/>
      <c r="E25" s="100"/>
    </row>
    <row r="26" spans="3:5" ht="12.75" hidden="1">
      <c r="C26" s="107"/>
      <c r="D26" s="101"/>
      <c r="E26" s="100"/>
    </row>
    <row r="27" spans="3:5" ht="12.75" customHeight="1">
      <c r="C27" s="99"/>
      <c r="D27" s="101"/>
      <c r="E27" s="100"/>
    </row>
    <row r="28" spans="3:5" ht="12.75">
      <c r="C28" s="94"/>
      <c r="D28" s="95"/>
      <c r="E28" s="100"/>
    </row>
    <row r="29" spans="3:5" ht="1.5" customHeight="1">
      <c r="C29" s="94"/>
      <c r="D29" s="95"/>
      <c r="E29" s="100"/>
    </row>
    <row r="30" spans="3:5" ht="24.75" customHeight="1">
      <c r="C30" s="17"/>
      <c r="D30" s="13"/>
      <c r="E30" s="16"/>
    </row>
    <row r="31" spans="3:5" ht="36" customHeight="1">
      <c r="C31" s="17"/>
      <c r="D31" s="9"/>
      <c r="E31" s="14"/>
    </row>
    <row r="32" spans="3:7" ht="41.25" customHeight="1">
      <c r="C32" s="17"/>
      <c r="D32" s="13"/>
      <c r="E32" s="16"/>
      <c r="G32" s="26"/>
    </row>
    <row r="33" spans="3:5" ht="12.75">
      <c r="C33" s="99"/>
      <c r="D33" s="101"/>
      <c r="E33" s="100"/>
    </row>
    <row r="34" spans="3:5" ht="14.25" customHeight="1">
      <c r="C34" s="100"/>
      <c r="D34" s="101"/>
      <c r="E34" s="100"/>
    </row>
    <row r="35" spans="3:5" ht="12.75" hidden="1">
      <c r="C35" s="100"/>
      <c r="D35" s="101"/>
      <c r="E35" s="100"/>
    </row>
    <row r="36" spans="3:5" ht="12.75">
      <c r="C36" s="93"/>
      <c r="D36" s="95"/>
      <c r="E36" s="94"/>
    </row>
    <row r="37" spans="3:5" ht="3.75" customHeight="1">
      <c r="C37" s="94"/>
      <c r="D37" s="95"/>
      <c r="E37" s="94"/>
    </row>
    <row r="38" spans="3:5" ht="12.75" customHeight="1" hidden="1">
      <c r="C38" s="94"/>
      <c r="D38" s="95"/>
      <c r="E38" s="94"/>
    </row>
    <row r="39" spans="3:5" ht="23.25" customHeight="1" thickBot="1">
      <c r="C39" s="16"/>
      <c r="D39" s="13"/>
      <c r="E39" s="18"/>
    </row>
    <row r="40" spans="3:5" ht="13.5" thickBot="1">
      <c r="C40" s="108"/>
      <c r="D40" s="111"/>
      <c r="E40" s="24"/>
    </row>
    <row r="42" spans="3:5" ht="12.75">
      <c r="C42" s="92"/>
      <c r="D42" s="92"/>
      <c r="E42" s="92"/>
    </row>
    <row r="44" spans="3:5" ht="26.25" customHeight="1">
      <c r="C44" s="92"/>
      <c r="D44" s="92"/>
      <c r="E44" s="92"/>
    </row>
    <row r="45" spans="3:5" ht="12.75">
      <c r="C45" s="23"/>
      <c r="D45" s="23"/>
      <c r="E45" s="23"/>
    </row>
    <row r="46" spans="3:5" ht="24.75" customHeight="1">
      <c r="C46" s="92"/>
      <c r="D46" s="92"/>
      <c r="E46" s="92"/>
    </row>
    <row r="48" spans="3:5" ht="12.75">
      <c r="C48" s="92"/>
      <c r="D48" s="92"/>
      <c r="E48" s="92"/>
    </row>
    <row r="50" spans="3:5" ht="12.75">
      <c r="C50" s="92"/>
      <c r="D50" s="92"/>
      <c r="E50" s="92"/>
    </row>
  </sheetData>
  <sheetProtection/>
  <mergeCells count="19">
    <mergeCell ref="C6:E7"/>
    <mergeCell ref="C24:C26"/>
    <mergeCell ref="D24:D26"/>
    <mergeCell ref="E24:E26"/>
    <mergeCell ref="C27:C29"/>
    <mergeCell ref="D27:D29"/>
    <mergeCell ref="E27:E29"/>
    <mergeCell ref="C33:C35"/>
    <mergeCell ref="D33:D35"/>
    <mergeCell ref="E33:E35"/>
    <mergeCell ref="C36:C38"/>
    <mergeCell ref="D36:D38"/>
    <mergeCell ref="E36:E38"/>
    <mergeCell ref="C40:D40"/>
    <mergeCell ref="C50:E50"/>
    <mergeCell ref="C42:E42"/>
    <mergeCell ref="C44:E44"/>
    <mergeCell ref="C46:E46"/>
    <mergeCell ref="C48:E48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4.140625" style="78" customWidth="1"/>
    <col min="2" max="2" width="52.28125" style="0" customWidth="1"/>
    <col min="3" max="3" width="14.00390625" style="0" customWidth="1"/>
    <col min="4" max="4" width="18.8515625" style="0" customWidth="1"/>
    <col min="5" max="5" width="26.8515625" style="0" customWidth="1"/>
  </cols>
  <sheetData>
    <row r="1" spans="4:5" ht="17.25" customHeight="1">
      <c r="D1" s="112" t="s">
        <v>205</v>
      </c>
      <c r="E1" s="112"/>
    </row>
    <row r="2" spans="4:5" ht="17.25" customHeight="1">
      <c r="D2" s="114" t="s">
        <v>208</v>
      </c>
      <c r="E2" s="114"/>
    </row>
    <row r="3" spans="4:5" ht="17.25" customHeight="1">
      <c r="D3" s="114" t="s">
        <v>209</v>
      </c>
      <c r="E3" s="114"/>
    </row>
    <row r="4" spans="4:5" ht="15" customHeight="1">
      <c r="D4" s="114" t="s">
        <v>210</v>
      </c>
      <c r="E4" s="114"/>
    </row>
    <row r="5" spans="1:6" ht="13.5" customHeight="1">
      <c r="A5" s="91" t="s">
        <v>206</v>
      </c>
      <c r="B5" s="91"/>
      <c r="C5" s="91"/>
      <c r="D5" s="91"/>
      <c r="E5" s="91"/>
      <c r="F5" s="91"/>
    </row>
    <row r="6" ht="16.5" customHeight="1"/>
    <row r="7" ht="12.75" hidden="1"/>
    <row r="8" spans="1:6" ht="12.75" customHeight="1">
      <c r="A8" s="113" t="s">
        <v>207</v>
      </c>
      <c r="B8" s="113"/>
      <c r="C8" s="113"/>
      <c r="D8" s="113"/>
      <c r="E8" s="113"/>
      <c r="F8" s="113"/>
    </row>
    <row r="9" spans="1:6" ht="12.75" customHeight="1">
      <c r="A9" s="113"/>
      <c r="B9" s="113"/>
      <c r="C9" s="113"/>
      <c r="D9" s="113"/>
      <c r="E9" s="113"/>
      <c r="F9" s="113"/>
    </row>
    <row r="10" spans="1:6" ht="12" customHeight="1">
      <c r="A10" s="113"/>
      <c r="B10" s="113"/>
      <c r="C10" s="113"/>
      <c r="D10" s="113"/>
      <c r="E10" s="113"/>
      <c r="F10" s="113"/>
    </row>
    <row r="11" spans="1:6" ht="12" customHeight="1">
      <c r="A11" s="81"/>
      <c r="B11" s="81"/>
      <c r="C11" s="81"/>
      <c r="D11" s="81"/>
      <c r="E11" s="87" t="s">
        <v>203</v>
      </c>
      <c r="F11" s="81"/>
    </row>
    <row r="12" spans="1:5" ht="65.25" customHeight="1">
      <c r="A12" s="3" t="s">
        <v>0</v>
      </c>
      <c r="B12" s="2" t="s">
        <v>1</v>
      </c>
      <c r="C12" s="3" t="s">
        <v>185</v>
      </c>
      <c r="D12" s="3" t="s">
        <v>186</v>
      </c>
      <c r="E12" s="3" t="s">
        <v>35</v>
      </c>
    </row>
    <row r="13" spans="1:5" s="86" customFormat="1" ht="14.25" customHeight="1">
      <c r="A13" s="82">
        <v>1</v>
      </c>
      <c r="B13" s="83">
        <v>2</v>
      </c>
      <c r="C13" s="84">
        <v>3</v>
      </c>
      <c r="D13" s="85">
        <v>4</v>
      </c>
      <c r="E13" s="84">
        <v>5</v>
      </c>
    </row>
    <row r="14" spans="1:5" ht="18.75" customHeight="1">
      <c r="A14" s="4" t="s">
        <v>2</v>
      </c>
      <c r="B14" s="39" t="s">
        <v>36</v>
      </c>
      <c r="C14" s="51">
        <f>C15+C23+C25+C31+C34+C54+C60+C75</f>
        <v>183122.055</v>
      </c>
      <c r="D14" s="51">
        <f>D15+D23+D25+D31+D34+D54+D60+D75</f>
        <v>131536.028</v>
      </c>
      <c r="E14" s="42">
        <f aca="true" t="shared" si="0" ref="E14:E28">D14*100/C14</f>
        <v>71.8297028722182</v>
      </c>
    </row>
    <row r="15" spans="1:5" ht="16.5" customHeight="1">
      <c r="A15" s="4" t="s">
        <v>3</v>
      </c>
      <c r="B15" s="39" t="s">
        <v>4</v>
      </c>
      <c r="C15" s="51">
        <f>C16</f>
        <v>35168.4</v>
      </c>
      <c r="D15" s="51">
        <f>D16</f>
        <v>25655.998000000003</v>
      </c>
      <c r="E15" s="42">
        <f t="shared" si="0"/>
        <v>72.951848818826</v>
      </c>
    </row>
    <row r="16" spans="1:5" ht="14.25" customHeight="1">
      <c r="A16" s="4" t="s">
        <v>5</v>
      </c>
      <c r="B16" s="39" t="s">
        <v>6</v>
      </c>
      <c r="C16" s="51">
        <f>C17+C18+C21+C19+C20+C22</f>
        <v>35168.4</v>
      </c>
      <c r="D16" s="51">
        <f>D17+D18+D21+D19+D20+D22</f>
        <v>25655.998000000003</v>
      </c>
      <c r="E16" s="42">
        <f t="shared" si="0"/>
        <v>72.951848818826</v>
      </c>
    </row>
    <row r="17" spans="1:5" ht="49.5" customHeight="1">
      <c r="A17" s="6" t="s">
        <v>29</v>
      </c>
      <c r="B17" s="13" t="s">
        <v>62</v>
      </c>
      <c r="C17" s="52">
        <v>593</v>
      </c>
      <c r="D17" s="69">
        <v>411.701</v>
      </c>
      <c r="E17" s="46">
        <f t="shared" si="0"/>
        <v>69.42681281618889</v>
      </c>
    </row>
    <row r="18" spans="1:5" ht="73.5" customHeight="1">
      <c r="A18" s="6" t="s">
        <v>30</v>
      </c>
      <c r="B18" s="13" t="s">
        <v>7</v>
      </c>
      <c r="C18" s="52">
        <v>33902</v>
      </c>
      <c r="D18" s="69">
        <v>25115.992</v>
      </c>
      <c r="E18" s="46">
        <f t="shared" si="0"/>
        <v>74.0841012329656</v>
      </c>
    </row>
    <row r="19" spans="1:5" ht="60.75" customHeight="1">
      <c r="A19" s="6" t="s">
        <v>31</v>
      </c>
      <c r="B19" s="13" t="s">
        <v>25</v>
      </c>
      <c r="C19" s="52">
        <v>627</v>
      </c>
      <c r="D19" s="69">
        <v>77.722</v>
      </c>
      <c r="E19" s="46">
        <f t="shared" si="0"/>
        <v>12.39585326953748</v>
      </c>
    </row>
    <row r="20" spans="1:5" ht="24" customHeight="1">
      <c r="A20" s="6" t="s">
        <v>32</v>
      </c>
      <c r="B20" s="13" t="s">
        <v>37</v>
      </c>
      <c r="C20" s="52">
        <v>10</v>
      </c>
      <c r="D20" s="69">
        <v>20.764</v>
      </c>
      <c r="E20" s="46">
        <f t="shared" si="0"/>
        <v>207.64000000000001</v>
      </c>
    </row>
    <row r="21" spans="1:5" ht="72">
      <c r="A21" s="6" t="s">
        <v>33</v>
      </c>
      <c r="B21" s="13" t="s">
        <v>63</v>
      </c>
      <c r="C21" s="52">
        <v>16</v>
      </c>
      <c r="D21" s="69">
        <v>9.419</v>
      </c>
      <c r="E21" s="46">
        <f t="shared" si="0"/>
        <v>58.868750000000006</v>
      </c>
    </row>
    <row r="22" spans="1:5" ht="48">
      <c r="A22" s="6" t="s">
        <v>158</v>
      </c>
      <c r="B22" s="13" t="s">
        <v>159</v>
      </c>
      <c r="C22" s="52">
        <v>20.4</v>
      </c>
      <c r="D22" s="69">
        <v>20.4</v>
      </c>
      <c r="E22" s="46">
        <f t="shared" si="0"/>
        <v>100</v>
      </c>
    </row>
    <row r="23" spans="1:5" ht="25.5">
      <c r="A23" s="3" t="s">
        <v>64</v>
      </c>
      <c r="B23" s="38" t="s">
        <v>65</v>
      </c>
      <c r="C23" s="51">
        <f>C24</f>
        <v>2.2</v>
      </c>
      <c r="D23" s="70">
        <f>D24</f>
        <v>2.189</v>
      </c>
      <c r="E23" s="75">
        <f t="shared" si="0"/>
        <v>99.5</v>
      </c>
    </row>
    <row r="24" spans="1:5" ht="25.5">
      <c r="A24" s="8" t="s">
        <v>66</v>
      </c>
      <c r="B24" s="40" t="s">
        <v>67</v>
      </c>
      <c r="C24" s="52">
        <v>2.2</v>
      </c>
      <c r="D24" s="69">
        <v>2.189</v>
      </c>
      <c r="E24" s="46">
        <f t="shared" si="0"/>
        <v>99.5</v>
      </c>
    </row>
    <row r="25" spans="1:5" ht="14.25" customHeight="1">
      <c r="A25" s="3" t="s">
        <v>8</v>
      </c>
      <c r="B25" s="29" t="s">
        <v>9</v>
      </c>
      <c r="C25" s="51">
        <f>C26+C28</f>
        <v>67579.315</v>
      </c>
      <c r="D25" s="70">
        <f>D26+D28</f>
        <v>54129.451</v>
      </c>
      <c r="E25" s="42">
        <f t="shared" si="0"/>
        <v>80.09766154036926</v>
      </c>
    </row>
    <row r="26" spans="1:5" ht="14.25" customHeight="1">
      <c r="A26" s="30" t="s">
        <v>38</v>
      </c>
      <c r="B26" s="29" t="s">
        <v>39</v>
      </c>
      <c r="C26" s="51">
        <f>C27</f>
        <v>700</v>
      </c>
      <c r="D26" s="70">
        <f>D27</f>
        <v>964.342</v>
      </c>
      <c r="E26" s="42">
        <f t="shared" si="0"/>
        <v>137.76314285714287</v>
      </c>
    </row>
    <row r="27" spans="1:5" ht="39" customHeight="1">
      <c r="A27" s="36" t="s">
        <v>40</v>
      </c>
      <c r="B27" s="7" t="s">
        <v>41</v>
      </c>
      <c r="C27" s="52">
        <v>700</v>
      </c>
      <c r="D27" s="69">
        <v>964.342</v>
      </c>
      <c r="E27" s="46">
        <f t="shared" si="0"/>
        <v>137.76314285714287</v>
      </c>
    </row>
    <row r="28" spans="1:5" ht="17.25" customHeight="1">
      <c r="A28" s="30" t="s">
        <v>10</v>
      </c>
      <c r="B28" s="29" t="s">
        <v>11</v>
      </c>
      <c r="C28" s="51">
        <f>C29+C30</f>
        <v>66879.315</v>
      </c>
      <c r="D28" s="70">
        <f>D29+D30</f>
        <v>53165.109000000004</v>
      </c>
      <c r="E28" s="42">
        <f t="shared" si="0"/>
        <v>79.49409918447878</v>
      </c>
    </row>
    <row r="29" spans="1:5" ht="56.25" customHeight="1">
      <c r="A29" s="31" t="s">
        <v>27</v>
      </c>
      <c r="B29" s="7" t="s">
        <v>17</v>
      </c>
      <c r="C29" s="52">
        <v>7979.315</v>
      </c>
      <c r="D29" s="69">
        <v>8161.495</v>
      </c>
      <c r="E29" s="43">
        <f aca="true" t="shared" si="1" ref="E29:E48">D29/C29*100</f>
        <v>102.28315337845417</v>
      </c>
    </row>
    <row r="30" spans="1:5" ht="56.25" customHeight="1">
      <c r="A30" s="32" t="s">
        <v>28</v>
      </c>
      <c r="B30" s="7" t="s">
        <v>16</v>
      </c>
      <c r="C30" s="52">
        <v>58900</v>
      </c>
      <c r="D30" s="69">
        <v>45003.614</v>
      </c>
      <c r="E30" s="43">
        <f t="shared" si="1"/>
        <v>76.40681494057725</v>
      </c>
    </row>
    <row r="31" spans="1:5" ht="25.5" customHeight="1">
      <c r="A31" s="37" t="s">
        <v>42</v>
      </c>
      <c r="B31" s="29" t="s">
        <v>43</v>
      </c>
      <c r="C31" s="51">
        <f>C32</f>
        <v>30</v>
      </c>
      <c r="D31" s="51">
        <f>D32</f>
        <v>36.352</v>
      </c>
      <c r="E31" s="75">
        <f t="shared" si="1"/>
        <v>121.17333333333333</v>
      </c>
    </row>
    <row r="32" spans="1:5" ht="13.5" customHeight="1">
      <c r="A32" s="32" t="s">
        <v>44</v>
      </c>
      <c r="B32" s="7" t="s">
        <v>9</v>
      </c>
      <c r="C32" s="52">
        <f>C33</f>
        <v>30</v>
      </c>
      <c r="D32" s="52">
        <f>D33</f>
        <v>36.352</v>
      </c>
      <c r="E32" s="43">
        <f t="shared" si="1"/>
        <v>121.17333333333333</v>
      </c>
    </row>
    <row r="33" spans="1:5" ht="26.25" customHeight="1">
      <c r="A33" s="32" t="s">
        <v>45</v>
      </c>
      <c r="B33" s="7" t="s">
        <v>46</v>
      </c>
      <c r="C33" s="52">
        <v>30</v>
      </c>
      <c r="D33" s="69">
        <v>36.352</v>
      </c>
      <c r="E33" s="43">
        <f t="shared" si="1"/>
        <v>121.17333333333333</v>
      </c>
    </row>
    <row r="34" spans="1:5" ht="26.25" customHeight="1">
      <c r="A34" s="14" t="s">
        <v>12</v>
      </c>
      <c r="B34" s="15" t="s">
        <v>13</v>
      </c>
      <c r="C34" s="53">
        <f>C35+C42+C49+C47+C71</f>
        <v>41041.759999999995</v>
      </c>
      <c r="D34" s="53">
        <f>D35+D42+D49+D47</f>
        <v>18653.115999999998</v>
      </c>
      <c r="E34" s="42">
        <f t="shared" si="1"/>
        <v>45.44911329338703</v>
      </c>
    </row>
    <row r="35" spans="1:5" ht="70.5" customHeight="1">
      <c r="A35" s="14" t="s">
        <v>14</v>
      </c>
      <c r="B35" s="9" t="s">
        <v>192</v>
      </c>
      <c r="C35" s="53">
        <f>C36+C40+C38+C45</f>
        <v>18699</v>
      </c>
      <c r="D35" s="53">
        <f>D36+D40+D38+D45</f>
        <v>7732.018999999999</v>
      </c>
      <c r="E35" s="75">
        <f t="shared" si="1"/>
        <v>41.34990641210759</v>
      </c>
    </row>
    <row r="36" spans="1:5" ht="51.75" customHeight="1">
      <c r="A36" s="16" t="s">
        <v>15</v>
      </c>
      <c r="B36" s="13" t="s">
        <v>47</v>
      </c>
      <c r="C36" s="54">
        <f>C37</f>
        <v>15000</v>
      </c>
      <c r="D36" s="54">
        <f>D37</f>
        <v>7619.244</v>
      </c>
      <c r="E36" s="43">
        <f t="shared" si="1"/>
        <v>50.79496</v>
      </c>
    </row>
    <row r="37" spans="1:5" ht="65.25" customHeight="1">
      <c r="A37" s="16" t="s">
        <v>48</v>
      </c>
      <c r="B37" s="13" t="s">
        <v>49</v>
      </c>
      <c r="C37" s="54">
        <v>15000</v>
      </c>
      <c r="D37" s="74">
        <v>7619.244</v>
      </c>
      <c r="E37" s="43">
        <f t="shared" si="1"/>
        <v>50.79496</v>
      </c>
    </row>
    <row r="38" spans="1:5" ht="48.75" customHeight="1">
      <c r="A38" s="16" t="s">
        <v>156</v>
      </c>
      <c r="B38" s="13" t="s">
        <v>193</v>
      </c>
      <c r="C38" s="55">
        <f>C39</f>
        <v>3699</v>
      </c>
      <c r="D38" s="55">
        <f>D39</f>
        <v>110.141</v>
      </c>
      <c r="E38" s="43">
        <f t="shared" si="1"/>
        <v>2.977588537442552</v>
      </c>
    </row>
    <row r="39" spans="1:5" ht="49.5" customHeight="1">
      <c r="A39" s="16" t="s">
        <v>157</v>
      </c>
      <c r="B39" s="13" t="s">
        <v>193</v>
      </c>
      <c r="C39" s="55">
        <v>3699</v>
      </c>
      <c r="D39" s="71">
        <v>110.141</v>
      </c>
      <c r="E39" s="43">
        <f t="shared" si="1"/>
        <v>2.977588537442552</v>
      </c>
    </row>
    <row r="40" spans="1:5" ht="63.75" customHeight="1" hidden="1">
      <c r="A40" s="48" t="s">
        <v>74</v>
      </c>
      <c r="B40" s="49" t="s">
        <v>75</v>
      </c>
      <c r="C40" s="55">
        <f>C41</f>
        <v>0</v>
      </c>
      <c r="D40" s="71">
        <f>D41</f>
        <v>0</v>
      </c>
      <c r="E40" s="43" t="e">
        <f t="shared" si="1"/>
        <v>#DIV/0!</v>
      </c>
    </row>
    <row r="41" spans="1:5" ht="51" customHeight="1" hidden="1">
      <c r="A41" s="48" t="s">
        <v>76</v>
      </c>
      <c r="B41" s="49" t="s">
        <v>77</v>
      </c>
      <c r="C41" s="55"/>
      <c r="D41" s="55"/>
      <c r="E41" s="43" t="e">
        <f t="shared" si="1"/>
        <v>#DIV/0!</v>
      </c>
    </row>
    <row r="42" spans="1:5" ht="25.5" hidden="1">
      <c r="A42" s="3" t="s">
        <v>129</v>
      </c>
      <c r="B42" s="50" t="s">
        <v>130</v>
      </c>
      <c r="C42" s="55">
        <f>C43</f>
        <v>0</v>
      </c>
      <c r="D42" s="71">
        <f>D43</f>
        <v>0</v>
      </c>
      <c r="E42" s="43" t="e">
        <f t="shared" si="1"/>
        <v>#DIV/0!</v>
      </c>
    </row>
    <row r="43" spans="1:5" ht="38.25" hidden="1">
      <c r="A43" s="79" t="s">
        <v>131</v>
      </c>
      <c r="B43" s="62" t="s">
        <v>132</v>
      </c>
      <c r="C43" s="55">
        <f>C44</f>
        <v>0</v>
      </c>
      <c r="D43" s="55">
        <f>D44</f>
        <v>0</v>
      </c>
      <c r="E43" s="43" t="e">
        <f t="shared" si="1"/>
        <v>#DIV/0!</v>
      </c>
    </row>
    <row r="44" spans="1:5" ht="51" customHeight="1" hidden="1">
      <c r="A44" s="79" t="s">
        <v>133</v>
      </c>
      <c r="B44" s="62" t="s">
        <v>134</v>
      </c>
      <c r="C44" s="55"/>
      <c r="D44" s="55"/>
      <c r="E44" s="43" t="e">
        <f t="shared" si="1"/>
        <v>#DIV/0!</v>
      </c>
    </row>
    <row r="45" spans="1:5" s="28" customFormat="1" ht="77.25" customHeight="1">
      <c r="A45" s="80" t="s">
        <v>74</v>
      </c>
      <c r="B45" s="77" t="s">
        <v>188</v>
      </c>
      <c r="C45" s="55">
        <f>C46</f>
        <v>0</v>
      </c>
      <c r="D45" s="55">
        <f>D46</f>
        <v>2.634</v>
      </c>
      <c r="E45" s="43"/>
    </row>
    <row r="46" spans="1:5" ht="49.5" customHeight="1">
      <c r="A46" s="80" t="s">
        <v>189</v>
      </c>
      <c r="B46" s="77" t="s">
        <v>190</v>
      </c>
      <c r="C46" s="55">
        <v>0</v>
      </c>
      <c r="D46" s="55">
        <v>2.634</v>
      </c>
      <c r="E46" s="43"/>
    </row>
    <row r="47" spans="1:5" ht="29.25" customHeight="1">
      <c r="A47" s="79" t="s">
        <v>129</v>
      </c>
      <c r="B47" s="62" t="s">
        <v>130</v>
      </c>
      <c r="C47" s="55">
        <f>C48</f>
        <v>13.6</v>
      </c>
      <c r="D47" s="55">
        <f>D48</f>
        <v>13.6</v>
      </c>
      <c r="E47" s="43">
        <f t="shared" si="1"/>
        <v>100</v>
      </c>
    </row>
    <row r="48" spans="1:5" ht="43.5" customHeight="1">
      <c r="A48" s="79" t="s">
        <v>133</v>
      </c>
      <c r="B48" s="62" t="s">
        <v>134</v>
      </c>
      <c r="C48" s="55">
        <v>13.6</v>
      </c>
      <c r="D48" s="55">
        <v>13.6</v>
      </c>
      <c r="E48" s="43">
        <f t="shared" si="1"/>
        <v>100</v>
      </c>
    </row>
    <row r="49" spans="1:5" ht="63.75" customHeight="1">
      <c r="A49" s="14" t="s">
        <v>50</v>
      </c>
      <c r="B49" s="9" t="s">
        <v>51</v>
      </c>
      <c r="C49" s="53">
        <f>C52+C50</f>
        <v>21637.6</v>
      </c>
      <c r="D49" s="53">
        <f>D50+D52</f>
        <v>10907.497</v>
      </c>
      <c r="E49" s="42">
        <f>D49/C49*100</f>
        <v>50.409920693607425</v>
      </c>
    </row>
    <row r="50" spans="1:5" ht="42" customHeight="1" hidden="1">
      <c r="A50" s="35" t="s">
        <v>78</v>
      </c>
      <c r="B50" s="50" t="s">
        <v>79</v>
      </c>
      <c r="C50" s="56">
        <f>C51</f>
        <v>0</v>
      </c>
      <c r="D50" s="72">
        <f>D51</f>
        <v>0</v>
      </c>
      <c r="E50" s="42">
        <v>0</v>
      </c>
    </row>
    <row r="51" spans="1:5" ht="28.5" customHeight="1" hidden="1">
      <c r="A51" s="48" t="s">
        <v>80</v>
      </c>
      <c r="B51" s="49" t="s">
        <v>81</v>
      </c>
      <c r="C51" s="55"/>
      <c r="D51" s="71"/>
      <c r="E51" s="42">
        <v>0</v>
      </c>
    </row>
    <row r="52" spans="1:5" ht="66.75" customHeight="1">
      <c r="A52" s="14" t="s">
        <v>52</v>
      </c>
      <c r="B52" s="9" t="s">
        <v>194</v>
      </c>
      <c r="C52" s="53">
        <f>C53</f>
        <v>21637.6</v>
      </c>
      <c r="D52" s="73">
        <f>D53</f>
        <v>10907.497</v>
      </c>
      <c r="E52" s="75">
        <f aca="true" t="shared" si="2" ref="E52:E57">D52/C52*100</f>
        <v>50.409920693607425</v>
      </c>
    </row>
    <row r="53" spans="1:5" ht="50.25" customHeight="1">
      <c r="A53" s="16" t="s">
        <v>53</v>
      </c>
      <c r="B53" s="13" t="s">
        <v>195</v>
      </c>
      <c r="C53" s="54">
        <v>21637.6</v>
      </c>
      <c r="D53" s="74">
        <v>10907.497</v>
      </c>
      <c r="E53" s="43">
        <f t="shared" si="2"/>
        <v>50.409920693607425</v>
      </c>
    </row>
    <row r="54" spans="1:5" ht="25.5">
      <c r="A54" s="2" t="s">
        <v>116</v>
      </c>
      <c r="B54" s="29" t="s">
        <v>117</v>
      </c>
      <c r="C54" s="53">
        <f>C55</f>
        <v>2570.98</v>
      </c>
      <c r="D54" s="73">
        <f>D55</f>
        <v>1560.262</v>
      </c>
      <c r="E54" s="75">
        <f t="shared" si="2"/>
        <v>60.68744214268489</v>
      </c>
    </row>
    <row r="55" spans="1:5" ht="25.5">
      <c r="A55" s="18" t="s">
        <v>118</v>
      </c>
      <c r="B55" s="61" t="s">
        <v>119</v>
      </c>
      <c r="C55" s="54">
        <f>C57+C56</f>
        <v>2570.98</v>
      </c>
      <c r="D55" s="54">
        <f>D57+D56</f>
        <v>1560.262</v>
      </c>
      <c r="E55" s="43">
        <f t="shared" si="2"/>
        <v>60.68744214268489</v>
      </c>
    </row>
    <row r="56" spans="1:5" ht="38.25">
      <c r="A56" s="18" t="s">
        <v>122</v>
      </c>
      <c r="B56" s="61" t="s">
        <v>121</v>
      </c>
      <c r="C56" s="54">
        <v>28.98</v>
      </c>
      <c r="D56" s="54">
        <v>45.06</v>
      </c>
      <c r="E56" s="43">
        <f t="shared" si="2"/>
        <v>155.4865424430642</v>
      </c>
    </row>
    <row r="57" spans="1:5" ht="38.25">
      <c r="A57" s="18" t="s">
        <v>120</v>
      </c>
      <c r="B57" s="61" t="s">
        <v>121</v>
      </c>
      <c r="C57" s="54">
        <f>C58+C59</f>
        <v>2542</v>
      </c>
      <c r="D57" s="54">
        <f>D58+D59</f>
        <v>1515.202</v>
      </c>
      <c r="E57" s="43">
        <f t="shared" si="2"/>
        <v>59.60668764752164</v>
      </c>
    </row>
    <row r="58" spans="1:5" ht="38.25" hidden="1">
      <c r="A58" s="18" t="s">
        <v>122</v>
      </c>
      <c r="B58" s="61" t="s">
        <v>123</v>
      </c>
      <c r="C58" s="54"/>
      <c r="D58" s="74"/>
      <c r="E58" s="43">
        <v>0</v>
      </c>
    </row>
    <row r="59" spans="1:5" ht="50.25" customHeight="1">
      <c r="A59" s="18" t="s">
        <v>124</v>
      </c>
      <c r="B59" s="61" t="s">
        <v>125</v>
      </c>
      <c r="C59" s="54">
        <v>2542</v>
      </c>
      <c r="D59" s="74">
        <v>1515.202</v>
      </c>
      <c r="E59" s="43">
        <f>D59/C59*100</f>
        <v>59.60668764752164</v>
      </c>
    </row>
    <row r="60" spans="1:5" ht="18.75" customHeight="1">
      <c r="A60" s="14" t="s">
        <v>54</v>
      </c>
      <c r="B60" s="9" t="s">
        <v>55</v>
      </c>
      <c r="C60" s="53">
        <f>C61+C66</f>
        <v>36366.4</v>
      </c>
      <c r="D60" s="53">
        <f>D61+D66</f>
        <v>30441.947999999997</v>
      </c>
      <c r="E60" s="42">
        <f>D60/C60*100</f>
        <v>83.70899511637114</v>
      </c>
    </row>
    <row r="61" spans="1:5" ht="54" customHeight="1">
      <c r="A61" s="16" t="s">
        <v>128</v>
      </c>
      <c r="B61" s="13" t="s">
        <v>196</v>
      </c>
      <c r="C61" s="54">
        <f>C62+C64</f>
        <v>8876.4</v>
      </c>
      <c r="D61" s="74">
        <f>D62+D64</f>
        <v>3478.098</v>
      </c>
      <c r="E61" s="43">
        <f>D61/C61*100</f>
        <v>39.18365553602812</v>
      </c>
    </row>
    <row r="62" spans="1:5" ht="60.75" customHeight="1">
      <c r="A62" s="16" t="s">
        <v>68</v>
      </c>
      <c r="B62" s="13" t="s">
        <v>197</v>
      </c>
      <c r="C62" s="54">
        <f>C63</f>
        <v>8876.4</v>
      </c>
      <c r="D62" s="74">
        <f>D63</f>
        <v>3478.098</v>
      </c>
      <c r="E62" s="43">
        <f>D62/C62*100</f>
        <v>39.18365553602812</v>
      </c>
    </row>
    <row r="63" spans="1:5" ht="60.75" customHeight="1">
      <c r="A63" s="16" t="s">
        <v>69</v>
      </c>
      <c r="B63" s="13" t="s">
        <v>198</v>
      </c>
      <c r="C63" s="54">
        <v>8876.4</v>
      </c>
      <c r="D63" s="74">
        <v>3478.098</v>
      </c>
      <c r="E63" s="43">
        <f>D63/C63*100</f>
        <v>39.18365553602812</v>
      </c>
    </row>
    <row r="64" spans="1:5" ht="0.75" customHeight="1" hidden="1">
      <c r="A64" s="16" t="s">
        <v>111</v>
      </c>
      <c r="B64" s="13" t="s">
        <v>113</v>
      </c>
      <c r="C64" s="54">
        <f>C65</f>
        <v>0</v>
      </c>
      <c r="D64" s="74">
        <f>D65</f>
        <v>0</v>
      </c>
      <c r="E64" s="43">
        <v>0</v>
      </c>
    </row>
    <row r="65" spans="1:5" ht="60" hidden="1">
      <c r="A65" s="16" t="s">
        <v>112</v>
      </c>
      <c r="B65" s="13" t="s">
        <v>113</v>
      </c>
      <c r="C65" s="54"/>
      <c r="D65" s="74"/>
      <c r="E65" s="43">
        <v>0</v>
      </c>
    </row>
    <row r="66" spans="1:5" ht="51">
      <c r="A66" s="18" t="s">
        <v>70</v>
      </c>
      <c r="B66" s="7" t="s">
        <v>199</v>
      </c>
      <c r="C66" s="54">
        <f>C67+C69</f>
        <v>27490</v>
      </c>
      <c r="D66" s="74">
        <f>D67+D69</f>
        <v>26963.85</v>
      </c>
      <c r="E66" s="43">
        <f aca="true" t="shared" si="3" ref="E66:E75">D66/C66*100</f>
        <v>98.0860312841033</v>
      </c>
    </row>
    <row r="67" spans="1:5" ht="36" customHeight="1">
      <c r="A67" s="16" t="s">
        <v>70</v>
      </c>
      <c r="B67" s="13" t="s">
        <v>199</v>
      </c>
      <c r="C67" s="54">
        <f>C68</f>
        <v>24105</v>
      </c>
      <c r="D67" s="74">
        <f>D68</f>
        <v>26352.6</v>
      </c>
      <c r="E67" s="46">
        <f t="shared" si="3"/>
        <v>109.32420659614188</v>
      </c>
    </row>
    <row r="68" spans="1:5" ht="36">
      <c r="A68" s="20" t="s">
        <v>71</v>
      </c>
      <c r="B68" s="19" t="s">
        <v>56</v>
      </c>
      <c r="C68" s="55">
        <v>24105</v>
      </c>
      <c r="D68" s="71">
        <v>26352.6</v>
      </c>
      <c r="E68" s="43">
        <f t="shared" si="3"/>
        <v>109.32420659614188</v>
      </c>
    </row>
    <row r="69" spans="1:5" ht="51">
      <c r="A69" s="21" t="s">
        <v>126</v>
      </c>
      <c r="B69" s="33" t="s">
        <v>200</v>
      </c>
      <c r="C69" s="55">
        <f>C70</f>
        <v>3385</v>
      </c>
      <c r="D69" s="71">
        <f>D70</f>
        <v>611.25</v>
      </c>
      <c r="E69" s="43">
        <f t="shared" si="3"/>
        <v>18.057607090103396</v>
      </c>
    </row>
    <row r="70" spans="1:5" ht="40.5" customHeight="1">
      <c r="A70" s="21" t="s">
        <v>127</v>
      </c>
      <c r="B70" s="33" t="s">
        <v>201</v>
      </c>
      <c r="C70" s="55">
        <v>3385</v>
      </c>
      <c r="D70" s="71">
        <v>611.25</v>
      </c>
      <c r="E70" s="43">
        <f t="shared" si="3"/>
        <v>18.057607090103396</v>
      </c>
    </row>
    <row r="71" spans="1:5" ht="15">
      <c r="A71" s="35" t="s">
        <v>167</v>
      </c>
      <c r="B71" s="34" t="s">
        <v>168</v>
      </c>
      <c r="C71" s="56">
        <f>C72</f>
        <v>691.56</v>
      </c>
      <c r="D71" s="72">
        <f>D72</f>
        <v>0</v>
      </c>
      <c r="E71" s="75">
        <f t="shared" si="3"/>
        <v>0</v>
      </c>
    </row>
    <row r="72" spans="1:5" ht="38.25">
      <c r="A72" s="21" t="s">
        <v>169</v>
      </c>
      <c r="B72" s="33" t="s">
        <v>172</v>
      </c>
      <c r="C72" s="55">
        <f>C73</f>
        <v>691.56</v>
      </c>
      <c r="D72" s="71">
        <f>D73</f>
        <v>0</v>
      </c>
      <c r="E72" s="43">
        <f t="shared" si="3"/>
        <v>0</v>
      </c>
    </row>
    <row r="73" spans="1:5" ht="25.5">
      <c r="A73" s="21" t="s">
        <v>171</v>
      </c>
      <c r="B73" s="33" t="s">
        <v>170</v>
      </c>
      <c r="C73" s="55">
        <v>691.56</v>
      </c>
      <c r="D73" s="71">
        <v>0</v>
      </c>
      <c r="E73" s="43">
        <f t="shared" si="3"/>
        <v>0</v>
      </c>
    </row>
    <row r="74" spans="1:5" ht="15">
      <c r="A74" s="35" t="s">
        <v>57</v>
      </c>
      <c r="B74" s="34" t="s">
        <v>58</v>
      </c>
      <c r="C74" s="56">
        <f>C75</f>
        <v>363</v>
      </c>
      <c r="D74" s="72">
        <f>D75</f>
        <v>1056.712</v>
      </c>
      <c r="E74" s="75">
        <f t="shared" si="3"/>
        <v>291.1052341597796</v>
      </c>
    </row>
    <row r="75" spans="1:5" ht="15" customHeight="1">
      <c r="A75" s="35" t="s">
        <v>57</v>
      </c>
      <c r="B75" s="41" t="s">
        <v>58</v>
      </c>
      <c r="C75" s="56">
        <f>C77</f>
        <v>363</v>
      </c>
      <c r="D75" s="72">
        <f>D77+D76</f>
        <v>1056.712</v>
      </c>
      <c r="E75" s="42">
        <f t="shared" si="3"/>
        <v>291.1052341597796</v>
      </c>
    </row>
    <row r="76" spans="1:5" ht="15.75" customHeight="1">
      <c r="A76" s="35" t="s">
        <v>34</v>
      </c>
      <c r="B76" s="41" t="s">
        <v>72</v>
      </c>
      <c r="C76" s="56">
        <v>0</v>
      </c>
      <c r="D76" s="72">
        <v>837.627</v>
      </c>
      <c r="E76" s="42"/>
    </row>
    <row r="77" spans="1:5" ht="12.75" customHeight="1">
      <c r="A77" s="18" t="s">
        <v>59</v>
      </c>
      <c r="B77" s="13" t="s">
        <v>58</v>
      </c>
      <c r="C77" s="54">
        <f>C78</f>
        <v>363</v>
      </c>
      <c r="D77" s="74">
        <f>D78</f>
        <v>219.085</v>
      </c>
      <c r="E77" s="43">
        <f>D77/C77*100</f>
        <v>60.35399449035813</v>
      </c>
    </row>
    <row r="78" spans="1:5" ht="17.25" customHeight="1">
      <c r="A78" s="21" t="s">
        <v>60</v>
      </c>
      <c r="B78" s="19" t="s">
        <v>61</v>
      </c>
      <c r="C78" s="55">
        <v>363</v>
      </c>
      <c r="D78" s="71">
        <v>219.085</v>
      </c>
      <c r="E78" s="43">
        <f>D78/C78*100</f>
        <v>60.35399449035813</v>
      </c>
    </row>
    <row r="79" spans="1:5" ht="38.25" customHeight="1" hidden="1">
      <c r="A79" s="35" t="s">
        <v>135</v>
      </c>
      <c r="B79" s="34" t="s">
        <v>136</v>
      </c>
      <c r="C79" s="55"/>
      <c r="D79" s="71">
        <f>D80</f>
        <v>0</v>
      </c>
      <c r="E79" s="43"/>
    </row>
    <row r="80" spans="1:5" ht="38.25" customHeight="1" hidden="1">
      <c r="A80" s="21" t="s">
        <v>137</v>
      </c>
      <c r="B80" s="33" t="s">
        <v>138</v>
      </c>
      <c r="C80" s="55"/>
      <c r="D80" s="71"/>
      <c r="E80" s="43"/>
    </row>
    <row r="81" spans="1:5" s="60" customFormat="1" ht="17.25" customHeight="1">
      <c r="A81" s="35" t="s">
        <v>114</v>
      </c>
      <c r="B81" s="41" t="s">
        <v>115</v>
      </c>
      <c r="C81" s="56">
        <f>C101+C104+C115+C120</f>
        <v>258383.402</v>
      </c>
      <c r="D81" s="56">
        <f>D101+D104+D115+D120+D100</f>
        <v>88695.749</v>
      </c>
      <c r="E81" s="75">
        <f>D81/C81*100</f>
        <v>34.327185226859115</v>
      </c>
    </row>
    <row r="82" spans="1:5" ht="25.5" hidden="1">
      <c r="A82" s="35" t="s">
        <v>82</v>
      </c>
      <c r="B82" s="34" t="s">
        <v>83</v>
      </c>
      <c r="C82" s="56">
        <f>C85+C87+C96</f>
        <v>0</v>
      </c>
      <c r="D82" s="72">
        <f>D85+D87+D96</f>
        <v>0</v>
      </c>
      <c r="E82" s="75" t="e">
        <f aca="true" t="shared" si="4" ref="E82:E114">D82/C82*100</f>
        <v>#DIV/0!</v>
      </c>
    </row>
    <row r="83" spans="1:5" ht="25.5" hidden="1">
      <c r="A83" s="35" t="s">
        <v>153</v>
      </c>
      <c r="B83" s="34" t="s">
        <v>154</v>
      </c>
      <c r="C83" s="56">
        <f>C84</f>
        <v>0</v>
      </c>
      <c r="D83" s="56">
        <f>D84</f>
        <v>0</v>
      </c>
      <c r="E83" s="75" t="e">
        <f t="shared" si="4"/>
        <v>#DIV/0!</v>
      </c>
    </row>
    <row r="84" spans="1:5" ht="25.5" hidden="1">
      <c r="A84" s="35" t="s">
        <v>155</v>
      </c>
      <c r="B84" s="34" t="s">
        <v>154</v>
      </c>
      <c r="C84" s="56"/>
      <c r="D84" s="72"/>
      <c r="E84" s="75" t="e">
        <f t="shared" si="4"/>
        <v>#DIV/0!</v>
      </c>
    </row>
    <row r="85" spans="1:5" ht="50.25" customHeight="1" hidden="1">
      <c r="A85" s="63" t="s">
        <v>149</v>
      </c>
      <c r="B85" s="64" t="s">
        <v>150</v>
      </c>
      <c r="C85" s="56">
        <f>C86</f>
        <v>0</v>
      </c>
      <c r="D85" s="56">
        <f>D86</f>
        <v>0</v>
      </c>
      <c r="E85" s="75" t="e">
        <f t="shared" si="4"/>
        <v>#DIV/0!</v>
      </c>
    </row>
    <row r="86" spans="1:5" ht="51" hidden="1">
      <c r="A86" s="65" t="s">
        <v>151</v>
      </c>
      <c r="B86" s="66" t="s">
        <v>152</v>
      </c>
      <c r="C86" s="71">
        <v>0</v>
      </c>
      <c r="D86" s="71"/>
      <c r="E86" s="75" t="e">
        <f t="shared" si="4"/>
        <v>#DIV/0!</v>
      </c>
    </row>
    <row r="87" spans="1:5" ht="51" hidden="1">
      <c r="A87" s="18" t="s">
        <v>84</v>
      </c>
      <c r="B87" s="7" t="s">
        <v>85</v>
      </c>
      <c r="C87" s="54">
        <f>C88+C95</f>
        <v>0</v>
      </c>
      <c r="D87" s="54">
        <f>D88+D95</f>
        <v>0</v>
      </c>
      <c r="E87" s="75" t="e">
        <f t="shared" si="4"/>
        <v>#DIV/0!</v>
      </c>
    </row>
    <row r="88" spans="1:5" ht="38.25" hidden="1">
      <c r="A88" s="21" t="s">
        <v>86</v>
      </c>
      <c r="B88" s="33" t="s">
        <v>87</v>
      </c>
      <c r="C88" s="55"/>
      <c r="D88" s="71"/>
      <c r="E88" s="75" t="e">
        <f t="shared" si="4"/>
        <v>#DIV/0!</v>
      </c>
    </row>
    <row r="89" spans="1:5" ht="76.5" hidden="1">
      <c r="A89" s="21" t="s">
        <v>88</v>
      </c>
      <c r="B89" s="33" t="s">
        <v>89</v>
      </c>
      <c r="C89" s="55">
        <f>C90</f>
        <v>0</v>
      </c>
      <c r="D89" s="71">
        <f>D90</f>
        <v>0</v>
      </c>
      <c r="E89" s="75" t="e">
        <f t="shared" si="4"/>
        <v>#DIV/0!</v>
      </c>
    </row>
    <row r="90" spans="1:5" ht="76.5" hidden="1">
      <c r="A90" s="18" t="s">
        <v>90</v>
      </c>
      <c r="B90" s="7" t="s">
        <v>91</v>
      </c>
      <c r="C90" s="54">
        <f>C91</f>
        <v>0</v>
      </c>
      <c r="D90" s="74">
        <f>D91</f>
        <v>0</v>
      </c>
      <c r="E90" s="75" t="e">
        <f t="shared" si="4"/>
        <v>#DIV/0!</v>
      </c>
    </row>
    <row r="91" spans="1:5" ht="63.75" hidden="1">
      <c r="A91" s="21" t="s">
        <v>92</v>
      </c>
      <c r="B91" s="33" t="s">
        <v>93</v>
      </c>
      <c r="C91" s="55">
        <v>0</v>
      </c>
      <c r="D91" s="71">
        <v>0</v>
      </c>
      <c r="E91" s="75" t="e">
        <f t="shared" si="4"/>
        <v>#DIV/0!</v>
      </c>
    </row>
    <row r="92" spans="1:5" ht="51" hidden="1">
      <c r="A92" s="21" t="s">
        <v>94</v>
      </c>
      <c r="B92" s="33" t="s">
        <v>95</v>
      </c>
      <c r="C92" s="55">
        <f>C93</f>
        <v>0</v>
      </c>
      <c r="D92" s="71">
        <f>D93</f>
        <v>0</v>
      </c>
      <c r="E92" s="75" t="e">
        <f t="shared" si="4"/>
        <v>#DIV/0!</v>
      </c>
    </row>
    <row r="93" spans="1:5" ht="51" hidden="1">
      <c r="A93" s="18" t="s">
        <v>96</v>
      </c>
      <c r="B93" s="7" t="s">
        <v>97</v>
      </c>
      <c r="C93" s="54">
        <f>C94</f>
        <v>0</v>
      </c>
      <c r="D93" s="74">
        <f>D94</f>
        <v>0</v>
      </c>
      <c r="E93" s="75" t="e">
        <f t="shared" si="4"/>
        <v>#DIV/0!</v>
      </c>
    </row>
    <row r="94" spans="1:5" ht="38.25" hidden="1">
      <c r="A94" s="21" t="s">
        <v>98</v>
      </c>
      <c r="B94" s="33" t="s">
        <v>99</v>
      </c>
      <c r="C94" s="55">
        <v>0</v>
      </c>
      <c r="D94" s="71">
        <v>0</v>
      </c>
      <c r="E94" s="75" t="e">
        <f t="shared" si="4"/>
        <v>#DIV/0!</v>
      </c>
    </row>
    <row r="95" spans="1:5" ht="87.75" customHeight="1" hidden="1" thickBot="1">
      <c r="A95" s="21" t="s">
        <v>147</v>
      </c>
      <c r="B95" s="67" t="s">
        <v>148</v>
      </c>
      <c r="C95" s="55"/>
      <c r="D95" s="71"/>
      <c r="E95" s="75" t="e">
        <f t="shared" si="4"/>
        <v>#DIV/0!</v>
      </c>
    </row>
    <row r="96" spans="1:5" ht="15" hidden="1">
      <c r="A96" s="63" t="s">
        <v>139</v>
      </c>
      <c r="B96" s="64" t="s">
        <v>140</v>
      </c>
      <c r="C96" s="56">
        <f>C97+C98</f>
        <v>0</v>
      </c>
      <c r="D96" s="56">
        <f>D97+D98</f>
        <v>0</v>
      </c>
      <c r="E96" s="75" t="e">
        <f t="shared" si="4"/>
        <v>#DIV/0!</v>
      </c>
    </row>
    <row r="97" spans="1:5" ht="15" hidden="1">
      <c r="A97" s="65" t="s">
        <v>141</v>
      </c>
      <c r="B97" s="66" t="s">
        <v>142</v>
      </c>
      <c r="C97" s="55"/>
      <c r="D97" s="71"/>
      <c r="E97" s="75" t="e">
        <f t="shared" si="4"/>
        <v>#DIV/0!</v>
      </c>
    </row>
    <row r="98" spans="1:5" ht="88.5" customHeight="1" hidden="1">
      <c r="A98" s="65" t="s">
        <v>143</v>
      </c>
      <c r="B98" s="66" t="s">
        <v>144</v>
      </c>
      <c r="C98" s="55">
        <f>C99</f>
        <v>0</v>
      </c>
      <c r="D98" s="71">
        <f>D99</f>
        <v>0</v>
      </c>
      <c r="E98" s="75" t="e">
        <f t="shared" si="4"/>
        <v>#DIV/0!</v>
      </c>
    </row>
    <row r="99" spans="1:5" ht="102" customHeight="1" hidden="1">
      <c r="A99" s="65" t="s">
        <v>145</v>
      </c>
      <c r="B99" s="66" t="s">
        <v>146</v>
      </c>
      <c r="C99" s="55"/>
      <c r="D99" s="71"/>
      <c r="E99" s="75" t="e">
        <f t="shared" si="4"/>
        <v>#DIV/0!</v>
      </c>
    </row>
    <row r="100" spans="1:5" ht="24.75" customHeight="1" hidden="1">
      <c r="A100" s="21" t="s">
        <v>165</v>
      </c>
      <c r="B100" s="33" t="s">
        <v>166</v>
      </c>
      <c r="C100" s="55">
        <v>0</v>
      </c>
      <c r="D100" s="71">
        <v>0</v>
      </c>
      <c r="E100" s="75" t="e">
        <f t="shared" si="4"/>
        <v>#DIV/0!</v>
      </c>
    </row>
    <row r="101" spans="1:5" ht="27.75" customHeight="1">
      <c r="A101" s="63" t="s">
        <v>160</v>
      </c>
      <c r="B101" s="64" t="s">
        <v>161</v>
      </c>
      <c r="C101" s="56">
        <f>C102</f>
        <v>6419.46</v>
      </c>
      <c r="D101" s="72">
        <f>D102</f>
        <v>6756.4</v>
      </c>
      <c r="E101" s="75">
        <f t="shared" si="4"/>
        <v>105.24872808616301</v>
      </c>
    </row>
    <row r="102" spans="1:5" ht="27.75" customHeight="1">
      <c r="A102" s="65" t="s">
        <v>162</v>
      </c>
      <c r="B102" s="66" t="s">
        <v>163</v>
      </c>
      <c r="C102" s="55">
        <f>C103</f>
        <v>6419.46</v>
      </c>
      <c r="D102" s="71">
        <f>D103</f>
        <v>6756.4</v>
      </c>
      <c r="E102" s="43">
        <f t="shared" si="4"/>
        <v>105.24872808616301</v>
      </c>
    </row>
    <row r="103" spans="1:5" ht="28.5" customHeight="1">
      <c r="A103" s="65" t="s">
        <v>164</v>
      </c>
      <c r="B103" s="66" t="s">
        <v>163</v>
      </c>
      <c r="C103" s="55">
        <v>6419.46</v>
      </c>
      <c r="D103" s="71">
        <v>6756.4</v>
      </c>
      <c r="E103" s="43">
        <f t="shared" si="4"/>
        <v>105.24872808616301</v>
      </c>
    </row>
    <row r="104" spans="1:5" ht="28.5" customHeight="1">
      <c r="A104" s="63" t="s">
        <v>173</v>
      </c>
      <c r="B104" s="64" t="s">
        <v>174</v>
      </c>
      <c r="C104" s="56">
        <f>C105+C108</f>
        <v>147281.997</v>
      </c>
      <c r="D104" s="56">
        <f>D105+D108</f>
        <v>70100</v>
      </c>
      <c r="E104" s="75">
        <f t="shared" si="4"/>
        <v>47.595769630961755</v>
      </c>
    </row>
    <row r="105" spans="1:5" ht="52.5" customHeight="1" hidden="1">
      <c r="A105" s="65" t="s">
        <v>149</v>
      </c>
      <c r="B105" s="66" t="s">
        <v>150</v>
      </c>
      <c r="C105" s="55">
        <f>C106</f>
        <v>0</v>
      </c>
      <c r="D105" s="71">
        <f>D106</f>
        <v>0</v>
      </c>
      <c r="E105" s="43" t="e">
        <f t="shared" si="4"/>
        <v>#DIV/0!</v>
      </c>
    </row>
    <row r="106" spans="1:5" ht="51" customHeight="1" hidden="1">
      <c r="A106" s="65" t="s">
        <v>151</v>
      </c>
      <c r="B106" s="66" t="s">
        <v>175</v>
      </c>
      <c r="C106" s="55">
        <f>C107</f>
        <v>0</v>
      </c>
      <c r="D106" s="71">
        <f>D107</f>
        <v>0</v>
      </c>
      <c r="E106" s="43" t="e">
        <f t="shared" si="4"/>
        <v>#DIV/0!</v>
      </c>
    </row>
    <row r="107" spans="1:5" ht="65.25" customHeight="1" hidden="1">
      <c r="A107" s="65" t="s">
        <v>176</v>
      </c>
      <c r="B107" s="66" t="s">
        <v>177</v>
      </c>
      <c r="C107" s="55">
        <v>0</v>
      </c>
      <c r="D107" s="71">
        <v>0</v>
      </c>
      <c r="E107" s="43" t="e">
        <f t="shared" si="4"/>
        <v>#DIV/0!</v>
      </c>
    </row>
    <row r="108" spans="1:5" ht="54" customHeight="1">
      <c r="A108" s="65" t="s">
        <v>84</v>
      </c>
      <c r="B108" s="66" t="s">
        <v>85</v>
      </c>
      <c r="C108" s="55">
        <f>C109</f>
        <v>147281.997</v>
      </c>
      <c r="D108" s="55">
        <f>D109</f>
        <v>70100</v>
      </c>
      <c r="E108" s="43">
        <f t="shared" si="4"/>
        <v>47.595769630961755</v>
      </c>
    </row>
    <row r="109" spans="1:5" ht="39.75" customHeight="1">
      <c r="A109" s="65" t="s">
        <v>178</v>
      </c>
      <c r="B109" s="66" t="s">
        <v>87</v>
      </c>
      <c r="C109" s="55">
        <f>C111+C113+C114+C110+C112</f>
        <v>147281.997</v>
      </c>
      <c r="D109" s="55">
        <f>D111+D113+D114+D110+D112</f>
        <v>70100</v>
      </c>
      <c r="E109" s="43">
        <f t="shared" si="4"/>
        <v>47.595769630961755</v>
      </c>
    </row>
    <row r="110" spans="1:5" ht="88.5" customHeight="1">
      <c r="A110" s="76" t="s">
        <v>147</v>
      </c>
      <c r="B110" s="7" t="s">
        <v>187</v>
      </c>
      <c r="C110" s="55">
        <v>70100</v>
      </c>
      <c r="D110" s="55">
        <v>70100</v>
      </c>
      <c r="E110" s="43">
        <f t="shared" si="4"/>
        <v>100</v>
      </c>
    </row>
    <row r="111" spans="1:5" ht="51.75" customHeight="1">
      <c r="A111" s="65" t="s">
        <v>179</v>
      </c>
      <c r="B111" s="66" t="s">
        <v>180</v>
      </c>
      <c r="C111" s="55">
        <v>602</v>
      </c>
      <c r="D111" s="71">
        <v>0</v>
      </c>
      <c r="E111" s="43">
        <f t="shared" si="4"/>
        <v>0</v>
      </c>
    </row>
    <row r="112" spans="1:5" ht="53.25" customHeight="1">
      <c r="A112" s="76" t="s">
        <v>191</v>
      </c>
      <c r="B112" s="7" t="s">
        <v>202</v>
      </c>
      <c r="C112" s="55">
        <v>79.997</v>
      </c>
      <c r="D112" s="71">
        <v>0</v>
      </c>
      <c r="E112" s="43">
        <f t="shared" si="4"/>
        <v>0</v>
      </c>
    </row>
    <row r="113" spans="1:5" ht="51.75" customHeight="1">
      <c r="A113" s="65" t="s">
        <v>181</v>
      </c>
      <c r="B113" s="66" t="s">
        <v>182</v>
      </c>
      <c r="C113" s="55">
        <v>50000</v>
      </c>
      <c r="D113" s="71">
        <v>0</v>
      </c>
      <c r="E113" s="43">
        <f t="shared" si="4"/>
        <v>0</v>
      </c>
    </row>
    <row r="114" spans="1:5" ht="75.75" customHeight="1">
      <c r="A114" s="65" t="s">
        <v>183</v>
      </c>
      <c r="B114" s="66" t="s">
        <v>184</v>
      </c>
      <c r="C114" s="55">
        <v>26500</v>
      </c>
      <c r="D114" s="71">
        <v>0</v>
      </c>
      <c r="E114" s="43">
        <f t="shared" si="4"/>
        <v>0</v>
      </c>
    </row>
    <row r="115" spans="1:5" s="60" customFormat="1" ht="15">
      <c r="A115" s="35" t="s">
        <v>109</v>
      </c>
      <c r="B115" s="34" t="s">
        <v>110</v>
      </c>
      <c r="C115" s="56">
        <f>C116+C118</f>
        <v>13250</v>
      </c>
      <c r="D115" s="56">
        <f>D116+D118</f>
        <v>0</v>
      </c>
      <c r="E115" s="42">
        <f aca="true" t="shared" si="5" ref="E115:E121">D115/C115*100</f>
        <v>0</v>
      </c>
    </row>
    <row r="116" spans="1:5" ht="63.75">
      <c r="A116" s="21" t="s">
        <v>106</v>
      </c>
      <c r="B116" s="33" t="s">
        <v>107</v>
      </c>
      <c r="C116" s="55">
        <f>C117</f>
        <v>13250</v>
      </c>
      <c r="D116" s="71">
        <f>D117</f>
        <v>0</v>
      </c>
      <c r="E116" s="43">
        <f t="shared" si="5"/>
        <v>0</v>
      </c>
    </row>
    <row r="117" spans="1:5" ht="50.25" customHeight="1">
      <c r="A117" s="21" t="s">
        <v>108</v>
      </c>
      <c r="B117" s="33" t="s">
        <v>107</v>
      </c>
      <c r="C117" s="55">
        <v>13250</v>
      </c>
      <c r="D117" s="71">
        <v>0</v>
      </c>
      <c r="E117" s="43">
        <f t="shared" si="5"/>
        <v>0</v>
      </c>
    </row>
    <row r="118" spans="1:5" ht="25.5" hidden="1">
      <c r="A118" s="21" t="s">
        <v>105</v>
      </c>
      <c r="B118" s="33" t="s">
        <v>104</v>
      </c>
      <c r="C118" s="55">
        <f>C119</f>
        <v>0</v>
      </c>
      <c r="D118" s="71">
        <f>D119</f>
        <v>0</v>
      </c>
      <c r="E118" s="43" t="e">
        <f t="shared" si="5"/>
        <v>#DIV/0!</v>
      </c>
    </row>
    <row r="119" spans="1:5" ht="25.5" hidden="1">
      <c r="A119" s="21" t="s">
        <v>18</v>
      </c>
      <c r="B119" s="33" t="s">
        <v>104</v>
      </c>
      <c r="C119" s="55">
        <v>0</v>
      </c>
      <c r="D119" s="71">
        <v>0</v>
      </c>
      <c r="E119" s="43" t="e">
        <f t="shared" si="5"/>
        <v>#DIV/0!</v>
      </c>
    </row>
    <row r="120" spans="1:5" s="60" customFormat="1" ht="14.25">
      <c r="A120" s="35" t="s">
        <v>102</v>
      </c>
      <c r="B120" s="34" t="s">
        <v>103</v>
      </c>
      <c r="C120" s="56">
        <f>C121</f>
        <v>91431.945</v>
      </c>
      <c r="D120" s="72">
        <f>D121</f>
        <v>11839.349</v>
      </c>
      <c r="E120" s="43">
        <f t="shared" si="5"/>
        <v>12.948810177886951</v>
      </c>
    </row>
    <row r="121" spans="1:5" ht="14.25" customHeight="1" thickBot="1">
      <c r="A121" s="21" t="s">
        <v>100</v>
      </c>
      <c r="B121" s="33" t="s">
        <v>101</v>
      </c>
      <c r="C121" s="55">
        <v>91431.945</v>
      </c>
      <c r="D121" s="55">
        <v>11839.349</v>
      </c>
      <c r="E121" s="43">
        <f t="shared" si="5"/>
        <v>12.948810177886951</v>
      </c>
    </row>
    <row r="122" spans="1:5" ht="24.75" hidden="1" thickBot="1">
      <c r="A122" s="2" t="s">
        <v>19</v>
      </c>
      <c r="B122" s="9" t="s">
        <v>20</v>
      </c>
      <c r="C122" s="57">
        <f>C123</f>
        <v>0</v>
      </c>
      <c r="D122" s="57">
        <f>D123</f>
        <v>0</v>
      </c>
      <c r="E122" s="43"/>
    </row>
    <row r="123" spans="1:5" ht="15.75" customHeight="1" hidden="1" thickBot="1">
      <c r="A123" s="2" t="s">
        <v>21</v>
      </c>
      <c r="B123" s="9" t="s">
        <v>22</v>
      </c>
      <c r="C123" s="58">
        <f>C124</f>
        <v>0</v>
      </c>
      <c r="D123" s="58">
        <f>D124</f>
        <v>0</v>
      </c>
      <c r="E123" s="43"/>
    </row>
    <row r="124" spans="1:5" ht="24.75" hidden="1" thickBot="1">
      <c r="A124" s="21" t="s">
        <v>23</v>
      </c>
      <c r="B124" s="47" t="s">
        <v>73</v>
      </c>
      <c r="C124" s="59">
        <v>0</v>
      </c>
      <c r="D124" s="59">
        <v>0</v>
      </c>
      <c r="E124" s="44"/>
    </row>
    <row r="125" spans="1:5" s="88" customFormat="1" ht="12.75" customHeight="1" thickBot="1">
      <c r="A125" s="89" t="s">
        <v>204</v>
      </c>
      <c r="B125" s="90"/>
      <c r="C125" s="68">
        <f>C81+C14</f>
        <v>441505.457</v>
      </c>
      <c r="D125" s="68">
        <f>D81+D14</f>
        <v>220231.777</v>
      </c>
      <c r="E125" s="45">
        <f>D125/C125*100</f>
        <v>49.88200564868669</v>
      </c>
    </row>
    <row r="126" ht="12.75"/>
    <row r="127" spans="1:3" ht="0.75" customHeight="1">
      <c r="A127" s="92"/>
      <c r="B127" s="92"/>
      <c r="C127" s="92"/>
    </row>
    <row r="128" ht="12.75">
      <c r="B128" s="28"/>
    </row>
    <row r="129" spans="1:3" ht="12.75">
      <c r="A129" s="92"/>
      <c r="B129" s="92"/>
      <c r="C129" s="92"/>
    </row>
    <row r="130" ht="12.75" customHeight="1">
      <c r="B130" s="28"/>
    </row>
  </sheetData>
  <sheetProtection/>
  <mergeCells count="9">
    <mergeCell ref="A127:C127"/>
    <mergeCell ref="A129:C129"/>
    <mergeCell ref="D1:E1"/>
    <mergeCell ref="A125:B125"/>
    <mergeCell ref="A5:F5"/>
    <mergeCell ref="A8:F10"/>
    <mergeCell ref="D4:E4"/>
    <mergeCell ref="D2:E2"/>
    <mergeCell ref="D3:E3"/>
  </mergeCells>
  <printOptions/>
  <pageMargins left="0.3937007874015748" right="0" top="0.31496062992125984" bottom="0" header="0" footer="0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2011-10-28T07:17:31Z</cp:lastPrinted>
  <dcterms:created xsi:type="dcterms:W3CDTF">1996-10-08T23:32:33Z</dcterms:created>
  <dcterms:modified xsi:type="dcterms:W3CDTF">2011-10-28T08:46:55Z</dcterms:modified>
  <cp:category/>
  <cp:version/>
  <cp:contentType/>
  <cp:contentStatus/>
</cp:coreProperties>
</file>