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65491" windowWidth="8760" windowHeight="844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<sst xmlns="http://schemas.openxmlformats.org/spreadsheetml/2006/main" count="1000" uniqueCount="199">
  <si>
    <t>ППП</t>
  </si>
  <si>
    <t>П</t>
  </si>
  <si>
    <t>КЦСР</t>
  </si>
  <si>
    <t>КВР</t>
  </si>
  <si>
    <t>Совет депутатов города Конаково</t>
  </si>
  <si>
    <t>01</t>
  </si>
  <si>
    <t>00</t>
  </si>
  <si>
    <t>0000000</t>
  </si>
  <si>
    <t>000</t>
  </si>
  <si>
    <t>Общегосударственные вопросы</t>
  </si>
  <si>
    <t>03</t>
  </si>
  <si>
    <t>Центральный аппарат</t>
  </si>
  <si>
    <t>Другие общегосударственные вопросы</t>
  </si>
  <si>
    <t>0920000</t>
  </si>
  <si>
    <t>Выполнение других обязательств государства</t>
  </si>
  <si>
    <t>Администрация города Конаково</t>
  </si>
  <si>
    <t>04</t>
  </si>
  <si>
    <t>05</t>
  </si>
  <si>
    <t>Жилищно-коммунальное хозяйство</t>
  </si>
  <si>
    <t>7950000</t>
  </si>
  <si>
    <t>Целевые программы муниципальных образований</t>
  </si>
  <si>
    <t>02</t>
  </si>
  <si>
    <t>Коммунальное хозяйство</t>
  </si>
  <si>
    <t>Благоустройство</t>
  </si>
  <si>
    <t>Уличное освещение</t>
  </si>
  <si>
    <t>Озеленение</t>
  </si>
  <si>
    <t>07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</si>
  <si>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</si>
  <si>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</si>
  <si>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</si>
  <si>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08</t>
  </si>
  <si>
    <t>Культура</t>
  </si>
  <si>
    <t>8000000</t>
  </si>
  <si>
    <t>Библиотеки</t>
  </si>
  <si>
    <t>09</t>
  </si>
  <si>
    <t xml:space="preserve">% исполнения к годовым назначениям </t>
  </si>
  <si>
    <t>Обеспечение деятельности подведомственных учреждений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</si>
  <si>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</si>
  <si>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0020000</t>
  </si>
  <si>
    <t xml:space="preserve"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 </t>
  </si>
  <si>
    <t>0020400</t>
  </si>
  <si>
    <t>Выполнение функций органами местного самоуправления</t>
  </si>
  <si>
    <t>0021200</t>
  </si>
  <si>
    <t>0920300</t>
  </si>
  <si>
    <t>Общегосударственные  вопросы</t>
  </si>
  <si>
    <t>государственной власти субъектов  Российской Федерации,  местных администраций</t>
  </si>
  <si>
    <t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</t>
  </si>
  <si>
    <t>0020800</t>
  </si>
  <si>
    <t>0920305</t>
  </si>
  <si>
    <t>Прочие выплаты по обязательствам государства</t>
  </si>
  <si>
    <t>14</t>
  </si>
  <si>
    <t>1020000</t>
  </si>
  <si>
    <t xml:space="preserve">Бюджетные инвестиции в объекты капитального строительства, не включенные в целевые программы </t>
  </si>
  <si>
    <t>1020102</t>
  </si>
  <si>
    <t>Бюджетные инвестиции в объекты капитального строительства собственности муниципальных образований</t>
  </si>
  <si>
    <t>003</t>
  </si>
  <si>
    <t>Бюджетные инвестиции</t>
  </si>
  <si>
    <t>500</t>
  </si>
  <si>
    <t>Национальная экономика</t>
  </si>
  <si>
    <t>Транспорт</t>
  </si>
  <si>
    <t>3030000</t>
  </si>
  <si>
    <t>Автомобильный транспорт</t>
  </si>
  <si>
    <t>3030200</t>
  </si>
  <si>
    <t>Отдельные мероприятия в области автомобильного транспорта</t>
  </si>
  <si>
    <t>006</t>
  </si>
  <si>
    <t>Субсидии юридическим лицам</t>
  </si>
  <si>
    <r>
      <t xml:space="preserve">Депутаты представительного органа </t>
    </r>
    <r>
      <rPr>
        <sz val="10"/>
        <rFont val="Times New Roman"/>
        <family val="1"/>
      </rPr>
      <t>муниципального образования</t>
    </r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</si>
  <si>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</si>
  <si>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</si>
  <si>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Физическая культура и спорт</t>
  </si>
  <si>
    <t>Мероприятия в области здравоохранения, спорта и физической культуры, туризма</t>
  </si>
  <si>
    <t>10</t>
  </si>
  <si>
    <t>Социальная политика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</si>
  <si>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</si>
  <si>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</si>
  <si>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</si>
  <si>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</si>
  <si>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</si>
  <si>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</si>
  <si>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</si>
  <si>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Р</t>
  </si>
  <si>
    <t>Наименование</t>
  </si>
  <si>
    <t>00000000</t>
  </si>
  <si>
    <t>МУ  ЖКХ МО "Городское поселение город Конаково"</t>
  </si>
  <si>
    <t>Жилищное  хозяйство</t>
  </si>
  <si>
    <t>Поддержка жилищного  хозяйства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</si>
  <si>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</si>
  <si>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</si>
  <si>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Поддержка  коммунального хозяйства</t>
  </si>
  <si>
    <t>Мероприятия в области коммунального хозяйства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</si>
  <si>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</si>
  <si>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</si>
  <si>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Другие вопросы в области жилищно-коммунального хозяйства</t>
  </si>
  <si>
    <t>0029900</t>
  </si>
  <si>
    <t>001</t>
  </si>
  <si>
    <t>Выполнение функций бюджетными учреждениями</t>
  </si>
  <si>
    <t>Расходы за счет средств , поступающих от предпринимательской и иной приносящей доход деятельности</t>
  </si>
  <si>
    <t>8009900</t>
  </si>
  <si>
    <t>МУ «Конаковский бор»</t>
  </si>
  <si>
    <t>06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</si>
  <si>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</si>
  <si>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</si>
  <si>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</si>
  <si>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МКПУ "Конаковский городской ДК им.Воровского"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</si>
  <si>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</si>
  <si>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</si>
  <si>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МУ "Конаковская городская централизованная библиотечная система"</t>
  </si>
  <si>
    <t>Отдел по управлению имуществом и земельным отношениям администрации города Конаково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</si>
  <si>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</si>
  <si>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</si>
  <si>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</si>
  <si>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</si>
  <si>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Отдел финансов администрации города Конаково</t>
  </si>
  <si>
    <t>Обеспечение деятельности финансовых, налоговых и таможенных органов и органов надзора</t>
  </si>
  <si>
    <t xml:space="preserve">Выполнение функций органами местного самоуправления </t>
  </si>
  <si>
    <t>Реализация государственных функций, связанных с общегосударственным управлением</t>
  </si>
  <si>
    <t>Глава местной администрации (исполнительно-распорядительного органа</t>
  </si>
  <si>
    <t>муниципального образования)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</si>
  <si>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</si>
  <si>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</si>
  <si>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</si>
  <si>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</si>
  <si>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</si>
  <si>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</si>
  <si>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</si>
  <si>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</si>
  <si>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0980201</t>
  </si>
  <si>
    <t>Обеспечение мероприятий по капитальному ремонту многоквартирных домов за счет средств бюджетов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</si>
  <si>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</si>
  <si>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</si>
  <si>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</si>
  <si>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муниципального образования</t>
  </si>
  <si>
    <t>Мероприятия в области жилищного хозяйства</t>
  </si>
  <si>
    <t>3500300</t>
  </si>
  <si>
    <t>12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</si>
  <si>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</si>
  <si>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</si>
  <si>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Обеспечение пожарной безопасности</t>
  </si>
  <si>
    <t>2020000</t>
  </si>
  <si>
    <t>Воинское формирование (ограны, подразделения)</t>
  </si>
  <si>
    <t>2026700</t>
  </si>
  <si>
    <t>014</t>
  </si>
  <si>
    <t>Функционирование органов в сфере национальной безопасности, правоохранительной деятельности и обороны</t>
  </si>
  <si>
    <t>Социальное обеспечение населения</t>
  </si>
  <si>
    <t>5050000</t>
  </si>
  <si>
    <t>Социальная помощь</t>
  </si>
  <si>
    <t>5053300</t>
  </si>
  <si>
    <t>Мероприятия в области социальной политики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</si>
  <si>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</si>
  <si>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</si>
  <si>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</si>
  <si>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</si>
  <si>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</si>
  <si>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Другие вопросы в области национальной безопасности и правоохранительной деятельности</t>
  </si>
  <si>
    <t>3510000</t>
  </si>
  <si>
    <t>Поддержка коомунального хозяйства</t>
  </si>
  <si>
    <t>3510500</t>
  </si>
  <si>
    <t>Дорожное хозяйство</t>
  </si>
  <si>
    <t>11</t>
  </si>
  <si>
    <t>5210400</t>
  </si>
  <si>
    <t>010</t>
  </si>
  <si>
    <t>Фонд софинансирования</t>
  </si>
  <si>
    <t>13</t>
  </si>
  <si>
    <t>Массовый спорт</t>
  </si>
  <si>
    <t>5120000</t>
  </si>
  <si>
    <t>Физкультурно-оздоровительная работа и спортивные мероприятия</t>
  </si>
  <si>
    <t>5129700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</si>
  <si>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</si>
  <si>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Прочие межбюджетные трансферты бюджетам субъектов Российской Федерации и муниципальных образований общего характера 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</si>
  <si>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</t>
  </si>
  <si>
    <t>5220000</t>
  </si>
  <si>
    <t>Региональные целевые программы</t>
  </si>
  <si>
    <t>5220200</t>
  </si>
  <si>
    <t>ДЦП "Территориальное планирование и градостроительное зонирование муниципальных образований Тверской области на 2009-2013 годы"</t>
  </si>
  <si>
    <t>3500000</t>
  </si>
  <si>
    <t>Поддержка жилищного хозяйства</t>
  </si>
  <si>
    <t>5222103</t>
  </si>
  <si>
    <t>ДЦП "Развитие жилищно-коммунального и газового хозяйства Тверской области на 2010-2014 годы" Развитие газификации населённых пунктов</t>
  </si>
  <si>
    <t>5229610</t>
  </si>
  <si>
    <t>ДЦП "Развитие малоэтажного жилищного строительства в Тверской области на 2011-2013 годы" Создание благоприятных условий для развития малоэтажного (индивидуального) жилищного строительства</t>
  </si>
  <si>
    <t>5225006</t>
  </si>
  <si>
    <t>ДЦП "Развитие физической культуры и спорта на 2009-2013 годы" Развитие инфраструктуры массового спорта,укрепление материально-технической базы учреждений физкультурно-спортивной направленности за счёт реализации областных и федеральных проектов</t>
  </si>
  <si>
    <t>Функционирование органов в сфере национальной безопасности</t>
  </si>
  <si>
    <t>Капитальный ремонт муниципального жилого фонда</t>
  </si>
  <si>
    <t>% исполнения за 1 полугодие 2011г</t>
  </si>
  <si>
    <t>Исполнено на 01.10. 2011г.</t>
  </si>
  <si>
    <t>Утверждено(с учетом изменений) на 01.10.2011 год</t>
  </si>
  <si>
    <t>1005800</t>
  </si>
  <si>
    <t>Федеральная целевая программа "Развитие физической культуры и спорта" в Российской Федерации на 2006-2015 годы"</t>
  </si>
  <si>
    <t>1005802</t>
  </si>
  <si>
    <t>Расходы общепрограмного характера по федеральной целевой программе "Развитие физической культуры и спорта в Российской Федерации на 2006-2015 годы"</t>
  </si>
  <si>
    <t>Информационная таблица об исполнении бюджета городского поселения город Конаково за 9 месяцев 2011 года</t>
  </si>
  <si>
    <t>Ведомственная структура расходов бюджета городского поселения город Конаково</t>
  </si>
  <si>
    <t>(тыс. руб.)</t>
  </si>
  <si>
    <t>Всего расходов:</t>
  </si>
  <si>
    <t>к Решению Совета</t>
  </si>
  <si>
    <t>депутатов г. Конаково</t>
  </si>
  <si>
    <t>от 27.10.2011 г.   № 419</t>
  </si>
  <si>
    <t xml:space="preserve">   Приложение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</si>
</sst>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00&quot;р.&quot;"/>
    <numFmt numFmtId="171" formatCode="#,##0.000"/>
  </numFmts>
  <fonts count="39">
    <font>
      <sz val="10"/>
      <name val="Arial Cyr"/>
      <family val="0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0"/>
      <name val="Arial Cyr"/>
      <family val="0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71">
    <xf numFmtId="0" fontId="0" fillId="0" borderId="0" xfId="0" applyAlignment="1">
      <alignment/>
    </xf>
    <xf numFmtId="49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49" fontId="11" fillId="24" borderId="10" xfId="0" applyNumberFormat="1" applyFont="1" applyFill="1" applyBorder="1" applyAlignment="1">
      <alignment horizontal="center" vertical="top" wrapText="1"/>
    </xf>
    <xf numFmtId="49" fontId="13" fillId="24" borderId="10" xfId="0" applyNumberFormat="1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49" fontId="16" fillId="24" borderId="10" xfId="0" applyNumberFormat="1" applyFont="1" applyFill="1" applyBorder="1" applyAlignment="1">
      <alignment horizontal="center" vertical="top" wrapText="1"/>
    </xf>
    <xf numFmtId="49" fontId="17" fillId="24" borderId="10" xfId="0" applyNumberFormat="1" applyFont="1" applyFill="1" applyBorder="1" applyAlignment="1">
      <alignment horizontal="center" vertical="top" wrapText="1"/>
    </xf>
    <xf numFmtId="49" fontId="15" fillId="24" borderId="10" xfId="0" applyNumberFormat="1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/>
    </xf>
    <xf numFmtId="49" fontId="7" fillId="0" borderId="10" xfId="0" applyNumberFormat="1" applyFont="1" applyBorder="1" applyAlignment="1">
      <alignment vertical="top" wrapText="1"/>
    </xf>
    <xf numFmtId="49" fontId="8" fillId="24" borderId="10" xfId="0" applyNumberFormat="1" applyFont="1" applyFill="1" applyBorder="1" applyAlignment="1">
      <alignment horizontal="center" vertical="top" wrapText="1"/>
    </xf>
    <xf numFmtId="169" fontId="1" fillId="24" borderId="10" xfId="0" applyNumberFormat="1" applyFont="1" applyFill="1" applyBorder="1" applyAlignment="1">
      <alignment horizontal="right" wrapText="1"/>
    </xf>
    <xf numFmtId="169" fontId="6" fillId="24" borderId="10" xfId="0" applyNumberFormat="1" applyFont="1" applyFill="1" applyBorder="1" applyAlignment="1">
      <alignment horizontal="right" wrapText="1"/>
    </xf>
    <xf numFmtId="169" fontId="15" fillId="24" borderId="10" xfId="0" applyNumberFormat="1" applyFont="1" applyFill="1" applyBorder="1" applyAlignment="1">
      <alignment horizontal="right" wrapText="1"/>
    </xf>
    <xf numFmtId="169" fontId="14" fillId="24" borderId="10" xfId="0" applyNumberFormat="1" applyFont="1" applyFill="1" applyBorder="1" applyAlignment="1">
      <alignment horizontal="right" wrapText="1"/>
    </xf>
    <xf numFmtId="169" fontId="6" fillId="24" borderId="10" xfId="0" applyNumberFormat="1" applyFont="1" applyFill="1" applyBorder="1" applyAlignment="1">
      <alignment horizontal="right" vertical="top" wrapText="1"/>
    </xf>
    <xf numFmtId="169" fontId="1" fillId="24" borderId="10" xfId="0" applyNumberFormat="1" applyFont="1" applyFill="1" applyBorder="1" applyAlignment="1">
      <alignment horizontal="right" vertical="top" wrapText="1"/>
    </xf>
    <xf numFmtId="169" fontId="14" fillId="24" borderId="10" xfId="0" applyNumberFormat="1" applyFont="1" applyFill="1" applyBorder="1" applyAlignment="1">
      <alignment horizontal="right" vertical="top" wrapText="1"/>
    </xf>
    <xf numFmtId="169" fontId="15" fillId="24" borderId="10" xfId="0" applyNumberFormat="1" applyFont="1" applyFill="1" applyBorder="1" applyAlignment="1">
      <alignment horizontal="right" vertical="top" wrapText="1"/>
    </xf>
    <xf numFmtId="0" fontId="10" fillId="24" borderId="12" xfId="0" applyFont="1" applyFill="1" applyBorder="1" applyAlignment="1">
      <alignment vertical="top" wrapText="1"/>
    </xf>
    <xf numFmtId="0" fontId="0" fillId="0" borderId="0" xfId="0" applyAlignment="1">
      <alignment horizontal="justify"/>
    </xf>
    <xf numFmtId="0" fontId="7" fillId="0" borderId="12" xfId="0" applyFont="1" applyBorder="1" applyAlignment="1">
      <alignment horizontal="left" vertical="top" wrapText="1"/>
    </xf>
    <xf numFmtId="0" fontId="9" fillId="24" borderId="12" xfId="0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9" fontId="4" fillId="24" borderId="12" xfId="0" applyNumberFormat="1" applyFont="1" applyFill="1" applyBorder="1" applyAlignment="1">
      <alignment horizontal="center" vertical="top" wrapText="1"/>
    </xf>
    <xf numFmtId="168" fontId="1" fillId="24" borderId="10" xfId="0" applyNumberFormat="1" applyFont="1" applyFill="1" applyBorder="1" applyAlignment="1">
      <alignment horizontal="right" vertical="top" wrapText="1"/>
    </xf>
    <xf numFmtId="168" fontId="6" fillId="24" borderId="10" xfId="0" applyNumberFormat="1" applyFont="1" applyFill="1" applyBorder="1" applyAlignment="1">
      <alignment horizontal="right" vertical="top" wrapText="1"/>
    </xf>
    <xf numFmtId="0" fontId="19" fillId="0" borderId="0" xfId="0" applyFont="1" applyAlignment="1">
      <alignment/>
    </xf>
    <xf numFmtId="0" fontId="10" fillId="24" borderId="11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top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49" fontId="16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49" fontId="10" fillId="24" borderId="12" xfId="0" applyNumberFormat="1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4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9" fillId="24" borderId="11" xfId="0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 horizontal="center" vertical="center" wrapText="1"/>
    </xf>
    <xf numFmtId="49" fontId="10" fillId="24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169" fontId="6" fillId="0" borderId="10" xfId="0" applyNumberFormat="1" applyFont="1" applyFill="1" applyBorder="1" applyAlignment="1" applyProtection="1">
      <alignment horizontal="right"/>
      <protection/>
    </xf>
    <xf numFmtId="169" fontId="1" fillId="0" borderId="10" xfId="0" applyNumberFormat="1" applyFont="1" applyFill="1" applyBorder="1" applyAlignment="1" applyProtection="1">
      <alignment horizontal="right"/>
      <protection/>
    </xf>
    <xf numFmtId="169" fontId="1" fillId="0" borderId="10" xfId="0" applyNumberFormat="1" applyFont="1" applyFill="1" applyBorder="1" applyAlignment="1" applyProtection="1">
      <alignment horizontal="right" vertical="top"/>
      <protection/>
    </xf>
    <xf numFmtId="169" fontId="6" fillId="0" borderId="10" xfId="0" applyNumberFormat="1" applyFont="1" applyFill="1" applyBorder="1" applyAlignment="1" applyProtection="1">
      <alignment horizontal="right" vertical="top"/>
      <protection/>
    </xf>
    <xf numFmtId="168" fontId="1" fillId="0" borderId="10" xfId="0" applyNumberFormat="1" applyFont="1" applyFill="1" applyBorder="1" applyAlignment="1">
      <alignment horizontal="right" vertical="top" wrapText="1"/>
    </xf>
    <xf numFmtId="168" fontId="6" fillId="0" borderId="10" xfId="0" applyNumberFormat="1" applyFont="1" applyFill="1" applyBorder="1" applyAlignment="1">
      <alignment horizontal="right" vertical="top" wrapText="1"/>
    </xf>
    <xf numFmtId="168" fontId="15" fillId="0" borderId="10" xfId="0" applyNumberFormat="1" applyFont="1" applyFill="1" applyBorder="1" applyAlignment="1">
      <alignment horizontal="right" vertical="top" wrapText="1"/>
    </xf>
    <xf numFmtId="168" fontId="6" fillId="0" borderId="13" xfId="0" applyNumberFormat="1" applyFont="1" applyFill="1" applyBorder="1" applyAlignment="1">
      <alignment horizontal="right" vertical="top" wrapText="1"/>
    </xf>
    <xf numFmtId="168" fontId="1" fillId="0" borderId="11" xfId="0" applyNumberFormat="1" applyFont="1" applyFill="1" applyBorder="1" applyAlignment="1">
      <alignment horizontal="right" vertical="top" wrapText="1"/>
    </xf>
    <xf numFmtId="168" fontId="6" fillId="0" borderId="11" xfId="0" applyNumberFormat="1" applyFont="1" applyFill="1" applyBorder="1" applyAlignment="1">
      <alignment horizontal="right" vertical="top" wrapText="1"/>
    </xf>
    <xf numFmtId="168" fontId="14" fillId="0" borderId="10" xfId="0" applyNumberFormat="1" applyFont="1" applyFill="1" applyBorder="1" applyAlignment="1">
      <alignment horizontal="right" vertical="top" wrapText="1"/>
    </xf>
    <xf numFmtId="168" fontId="15" fillId="0" borderId="11" xfId="0" applyNumberFormat="1" applyFont="1" applyFill="1" applyBorder="1" applyAlignment="1">
      <alignment horizontal="right" vertical="top" wrapText="1"/>
    </xf>
    <xf numFmtId="168" fontId="14" fillId="0" borderId="11" xfId="0" applyNumberFormat="1" applyFont="1" applyFill="1" applyBorder="1" applyAlignment="1">
      <alignment horizontal="right" vertical="top" wrapText="1"/>
    </xf>
    <xf numFmtId="169" fontId="1" fillId="24" borderId="12" xfId="0" applyNumberFormat="1" applyFont="1" applyFill="1" applyBorder="1" applyAlignment="1">
      <alignment vertical="top" wrapText="1"/>
    </xf>
    <xf numFmtId="169" fontId="6" fillId="24" borderId="12" xfId="0" applyNumberFormat="1" applyFont="1" applyFill="1" applyBorder="1" applyAlignment="1">
      <alignment vertical="top" wrapText="1"/>
    </xf>
    <xf numFmtId="49" fontId="7" fillId="24" borderId="11" xfId="0" applyNumberFormat="1" applyFont="1" applyFill="1" applyBorder="1" applyAlignment="1">
      <alignment horizontal="center" vertical="top" wrapText="1"/>
    </xf>
    <xf numFmtId="49" fontId="8" fillId="24" borderId="11" xfId="0" applyNumberFormat="1" applyFont="1" applyFill="1" applyBorder="1" applyAlignment="1">
      <alignment horizontal="center" vertical="top" wrapText="1"/>
    </xf>
    <xf numFmtId="0" fontId="9" fillId="24" borderId="11" xfId="0" applyFont="1" applyFill="1" applyBorder="1" applyAlignment="1">
      <alignment vertical="top" wrapText="1"/>
    </xf>
    <xf numFmtId="169" fontId="6" fillId="0" borderId="12" xfId="0" applyNumberFormat="1" applyFont="1" applyFill="1" applyBorder="1" applyAlignment="1" applyProtection="1">
      <alignment horizontal="right" vertical="top"/>
      <protection/>
    </xf>
    <xf numFmtId="0" fontId="10" fillId="24" borderId="12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3" fillId="24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 vertical="top" wrapText="1"/>
    </xf>
    <xf numFmtId="0" fontId="16" fillId="24" borderId="10" xfId="0" applyFont="1" applyFill="1" applyBorder="1" applyAlignment="1">
      <alignment horizontal="center" vertical="top" wrapText="1"/>
    </xf>
    <xf numFmtId="0" fontId="17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9" fontId="1" fillId="24" borderId="12" xfId="0" applyNumberFormat="1" applyFont="1" applyFill="1" applyBorder="1" applyAlignment="1">
      <alignment horizontal="right" vertical="center" wrapText="1"/>
    </xf>
    <xf numFmtId="169" fontId="1" fillId="24" borderId="17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top" wrapText="1"/>
    </xf>
    <xf numFmtId="0" fontId="8" fillId="24" borderId="12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49" fontId="4" fillId="24" borderId="15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11" fillId="24" borderId="10" xfId="0" applyNumberFormat="1" applyFont="1" applyFill="1" applyBorder="1" applyAlignment="1">
      <alignment horizontal="center" vertical="top" wrapText="1"/>
    </xf>
    <xf numFmtId="169" fontId="6" fillId="24" borderId="10" xfId="0" applyNumberFormat="1" applyFont="1" applyFill="1" applyBorder="1" applyAlignment="1">
      <alignment horizontal="right" wrapText="1"/>
    </xf>
    <xf numFmtId="169" fontId="6" fillId="0" borderId="10" xfId="0" applyNumberFormat="1" applyFont="1" applyBorder="1" applyAlignment="1">
      <alignment horizontal="right"/>
    </xf>
    <xf numFmtId="49" fontId="10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justify"/>
    </xf>
    <xf numFmtId="169" fontId="1" fillId="24" borderId="10" xfId="0" applyNumberFormat="1" applyFont="1" applyFill="1" applyBorder="1" applyAlignment="1">
      <alignment horizontal="right" vertical="top" wrapText="1"/>
    </xf>
    <xf numFmtId="168" fontId="1" fillId="24" borderId="10" xfId="0" applyNumberFormat="1" applyFont="1" applyFill="1" applyBorder="1" applyAlignment="1">
      <alignment horizontal="right" vertical="center" wrapText="1"/>
    </xf>
    <xf numFmtId="169" fontId="1" fillId="24" borderId="1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16" fillId="24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right" vertical="top" wrapText="1"/>
    </xf>
    <xf numFmtId="169" fontId="1" fillId="0" borderId="10" xfId="0" applyNumberFormat="1" applyFont="1" applyFill="1" applyBorder="1" applyAlignment="1" applyProtection="1">
      <alignment horizontal="right" vertical="top"/>
      <protection/>
    </xf>
    <xf numFmtId="0" fontId="8" fillId="0" borderId="10" xfId="0" applyFont="1" applyBorder="1" applyAlignment="1">
      <alignment horizontal="right" vertical="top"/>
    </xf>
    <xf numFmtId="169" fontId="6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0" applyFont="1" applyBorder="1" applyAlignment="1">
      <alignment horizontal="right" vertical="top"/>
    </xf>
    <xf numFmtId="168" fontId="1" fillId="0" borderId="13" xfId="0" applyNumberFormat="1" applyFont="1" applyFill="1" applyBorder="1" applyAlignment="1">
      <alignment horizontal="right" vertical="top" wrapText="1"/>
    </xf>
    <xf numFmtId="169" fontId="6" fillId="24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49" fontId="7" fillId="24" borderId="15" xfId="0" applyNumberFormat="1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top" wrapText="1"/>
    </xf>
    <xf numFmtId="0" fontId="15" fillId="24" borderId="12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169" fontId="15" fillId="24" borderId="10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10" fillId="24" borderId="12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zoomScalePageLayoutView="0" workbookViewId="0" topLeftCell="F1">
      <selection activeCell="F3" sqref="F3"/>
    </sheetView>
  </sheetViews>
  <sheetFormatPr defaultColWidth="9.00390625" defaultRowHeight="12.75"/>
  <cols>
    <col min="1" max="1" width="6.25390625" style="99" customWidth="1"/>
    <col min="2" max="2" width="4.125" style="99" customWidth="1"/>
    <col min="3" max="3" width="4.875" style="99" customWidth="1"/>
    <col min="4" max="4" width="9.25390625" style="99" customWidth="1"/>
    <col min="5" max="5" width="4.875" style="99" customWidth="1"/>
    <col min="6" max="6" width="76.25390625" style="0" customWidth="1"/>
    <col min="7" max="7" width="12.625" style="0" customWidth="1"/>
    <col min="8" max="8" width="12.875" style="0" customWidth="1"/>
    <col min="9" max="9" width="12.00390625" style="0" customWidth="1"/>
    <col min="10" max="10" width="11.625" style="0" hidden="1" customWidth="1"/>
  </cols>
  <sheetData>
    <row r="1" spans="1:11" ht="16.5" customHeight="1">
      <c r="A1" s="111"/>
      <c r="B1" s="111"/>
      <c r="C1" s="111"/>
      <c r="D1" s="111"/>
      <c r="E1" s="111"/>
      <c r="F1" s="111"/>
      <c r="G1" s="111"/>
      <c r="H1" s="169" t="s">
        <v>198</v>
      </c>
      <c r="I1" s="169"/>
      <c r="J1" s="169"/>
      <c r="K1" s="169"/>
    </row>
    <row r="2" spans="1:11" ht="16.5" customHeight="1">
      <c r="A2" s="111"/>
      <c r="B2" s="111"/>
      <c r="C2" s="111"/>
      <c r="D2" s="111"/>
      <c r="E2" s="111"/>
      <c r="F2" s="111"/>
      <c r="G2" s="111"/>
      <c r="H2" s="170" t="s">
        <v>195</v>
      </c>
      <c r="I2" s="170"/>
      <c r="J2" s="133"/>
      <c r="K2" s="133"/>
    </row>
    <row r="3" spans="1:11" ht="16.5" customHeight="1">
      <c r="A3" s="111"/>
      <c r="B3" s="111"/>
      <c r="C3" s="111"/>
      <c r="D3" s="111"/>
      <c r="E3" s="111"/>
      <c r="F3" s="111"/>
      <c r="G3" s="111"/>
      <c r="H3" s="170" t="s">
        <v>196</v>
      </c>
      <c r="I3" s="170"/>
      <c r="J3" s="133"/>
      <c r="K3" s="133"/>
    </row>
    <row r="4" spans="1:11" ht="14.25" customHeight="1">
      <c r="A4" s="111"/>
      <c r="B4" s="111"/>
      <c r="C4" s="111"/>
      <c r="D4" s="111"/>
      <c r="E4" s="111"/>
      <c r="F4" s="111"/>
      <c r="G4" s="111"/>
      <c r="H4" s="170" t="s">
        <v>197</v>
      </c>
      <c r="I4" s="170"/>
      <c r="J4" s="133"/>
      <c r="K4" s="133"/>
    </row>
    <row r="5" spans="1:9" ht="21" customHeight="1">
      <c r="A5" s="134" t="s">
        <v>191</v>
      </c>
      <c r="B5" s="134"/>
      <c r="C5" s="134"/>
      <c r="D5" s="134"/>
      <c r="E5" s="134"/>
      <c r="F5" s="134"/>
      <c r="G5" s="134"/>
      <c r="H5" s="134"/>
      <c r="I5" s="134"/>
    </row>
    <row r="6" spans="1:8" ht="12.75">
      <c r="A6" s="111"/>
      <c r="B6" s="111"/>
      <c r="C6" s="111"/>
      <c r="D6" s="111"/>
      <c r="E6" s="111"/>
      <c r="F6" s="111"/>
      <c r="G6" s="111"/>
      <c r="H6" s="111"/>
    </row>
    <row r="7" spans="1:9" ht="15">
      <c r="A7" s="135" t="s">
        <v>192</v>
      </c>
      <c r="B7" s="135"/>
      <c r="C7" s="135"/>
      <c r="D7" s="135"/>
      <c r="E7" s="135"/>
      <c r="F7" s="135"/>
      <c r="G7" s="135"/>
      <c r="H7" s="135"/>
      <c r="I7" s="135"/>
    </row>
    <row r="8" spans="1:9" ht="15.75" customHeight="1">
      <c r="A8" s="112"/>
      <c r="B8" s="112"/>
      <c r="C8" s="112"/>
      <c r="D8" s="112"/>
      <c r="E8" s="112"/>
      <c r="F8" s="112"/>
      <c r="G8" s="112"/>
      <c r="H8" s="112"/>
      <c r="I8" s="113" t="s">
        <v>193</v>
      </c>
    </row>
    <row r="9" spans="1:10" ht="12.75" customHeight="1">
      <c r="A9" s="156" t="s">
        <v>0</v>
      </c>
      <c r="B9" s="158" t="s">
        <v>80</v>
      </c>
      <c r="C9" s="158" t="s">
        <v>1</v>
      </c>
      <c r="D9" s="158" t="s">
        <v>2</v>
      </c>
      <c r="E9" s="158" t="s">
        <v>3</v>
      </c>
      <c r="F9" s="160" t="s">
        <v>81</v>
      </c>
      <c r="G9" s="142" t="s">
        <v>186</v>
      </c>
      <c r="H9" s="142" t="s">
        <v>185</v>
      </c>
      <c r="I9" s="142" t="s">
        <v>35</v>
      </c>
      <c r="J9" s="142" t="s">
        <v>184</v>
      </c>
    </row>
    <row r="10" spans="1:10" ht="56.25" customHeight="1">
      <c r="A10" s="157"/>
      <c r="B10" s="120"/>
      <c r="C10" s="120"/>
      <c r="D10" s="120"/>
      <c r="E10" s="120"/>
      <c r="F10" s="161"/>
      <c r="G10" s="143"/>
      <c r="H10" s="143"/>
      <c r="I10" s="143"/>
      <c r="J10" s="143"/>
    </row>
    <row r="11" spans="1:10" s="97" customFormat="1" ht="13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11</v>
      </c>
    </row>
    <row r="12" spans="1:10" ht="17.25" customHeight="1">
      <c r="A12" s="14">
        <v>719</v>
      </c>
      <c r="B12" s="14"/>
      <c r="C12" s="14"/>
      <c r="D12" s="14"/>
      <c r="E12" s="14"/>
      <c r="F12" s="5" t="s">
        <v>4</v>
      </c>
      <c r="G12" s="81">
        <f>G13</f>
        <v>5246</v>
      </c>
      <c r="H12" s="81">
        <f>H13</f>
        <v>3897.351</v>
      </c>
      <c r="I12" s="79">
        <f>H12/G12*100</f>
        <v>74.29186046511627</v>
      </c>
      <c r="J12" s="78" t="e">
        <f>H12*100/#REF!</f>
        <v>#REF!</v>
      </c>
    </row>
    <row r="13" spans="1:10" ht="16.5" customHeight="1">
      <c r="A13" s="100">
        <v>719</v>
      </c>
      <c r="B13" s="1" t="s">
        <v>5</v>
      </c>
      <c r="C13" s="1" t="s">
        <v>6</v>
      </c>
      <c r="D13" s="1" t="s">
        <v>7</v>
      </c>
      <c r="E13" s="1" t="s">
        <v>8</v>
      </c>
      <c r="F13" s="6" t="s">
        <v>9</v>
      </c>
      <c r="G13" s="81">
        <f>G14+G20</f>
        <v>5246</v>
      </c>
      <c r="H13" s="81">
        <f>H14+H20</f>
        <v>3897.351</v>
      </c>
      <c r="I13" s="79">
        <f aca="true" t="shared" si="0" ref="I13:I23">H13/G13*100</f>
        <v>74.29186046511627</v>
      </c>
      <c r="J13" s="78" t="e">
        <f>H13*100/#REF!</f>
        <v>#REF!</v>
      </c>
    </row>
    <row r="14" spans="1:10" ht="27" customHeight="1">
      <c r="A14" s="13">
        <v>719</v>
      </c>
      <c r="B14" s="3" t="s">
        <v>5</v>
      </c>
      <c r="C14" s="3" t="s">
        <v>10</v>
      </c>
      <c r="D14" s="3" t="s">
        <v>7</v>
      </c>
      <c r="E14" s="15" t="s">
        <v>8</v>
      </c>
      <c r="F14" s="7" t="s">
        <v>37</v>
      </c>
      <c r="G14" s="81">
        <f>G15</f>
        <v>4746</v>
      </c>
      <c r="H14" s="81">
        <f>H15</f>
        <v>3714.101</v>
      </c>
      <c r="I14" s="79">
        <f t="shared" si="0"/>
        <v>78.25750105351875</v>
      </c>
      <c r="J14" s="80" t="e">
        <f>H14*100/#REF!</f>
        <v>#REF!</v>
      </c>
    </row>
    <row r="15" spans="1:10" ht="27.75" customHeight="1">
      <c r="A15" s="101">
        <v>719</v>
      </c>
      <c r="B15" s="3" t="s">
        <v>5</v>
      </c>
      <c r="C15" s="3" t="s">
        <v>10</v>
      </c>
      <c r="D15" s="3" t="s">
        <v>38</v>
      </c>
      <c r="E15" s="3" t="s">
        <v>8</v>
      </c>
      <c r="F15" s="7" t="s">
        <v>39</v>
      </c>
      <c r="G15" s="82">
        <f>G16+G18</f>
        <v>4746</v>
      </c>
      <c r="H15" s="82">
        <f>H16+H18</f>
        <v>3714.101</v>
      </c>
      <c r="I15" s="80">
        <f t="shared" si="0"/>
        <v>78.25750105351875</v>
      </c>
      <c r="J15" s="80" t="e">
        <f>H15*100/#REF!</f>
        <v>#REF!</v>
      </c>
    </row>
    <row r="16" spans="1:10" ht="18" customHeight="1">
      <c r="A16" s="101">
        <v>719</v>
      </c>
      <c r="B16" s="3" t="s">
        <v>5</v>
      </c>
      <c r="C16" s="3" t="s">
        <v>10</v>
      </c>
      <c r="D16" s="3" t="s">
        <v>40</v>
      </c>
      <c r="E16" s="3" t="s">
        <v>8</v>
      </c>
      <c r="F16" s="7" t="s">
        <v>11</v>
      </c>
      <c r="G16" s="82">
        <f>G17</f>
        <v>4746</v>
      </c>
      <c r="H16" s="82">
        <f>H17</f>
        <v>3714.101</v>
      </c>
      <c r="I16" s="80">
        <f t="shared" si="0"/>
        <v>78.25750105351875</v>
      </c>
      <c r="J16" s="77" t="e">
        <f>H16*100/#REF!</f>
        <v>#REF!</v>
      </c>
    </row>
    <row r="17" spans="1:10" ht="16.5" customHeight="1">
      <c r="A17" s="101">
        <v>719</v>
      </c>
      <c r="B17" s="3" t="s">
        <v>5</v>
      </c>
      <c r="C17" s="3" t="s">
        <v>10</v>
      </c>
      <c r="D17" s="3" t="s">
        <v>40</v>
      </c>
      <c r="E17" s="3">
        <v>500</v>
      </c>
      <c r="F17" s="7" t="s">
        <v>41</v>
      </c>
      <c r="G17" s="82">
        <v>4746</v>
      </c>
      <c r="H17" s="82">
        <v>3714.101</v>
      </c>
      <c r="I17" s="80">
        <f t="shared" si="0"/>
        <v>78.25750105351875</v>
      </c>
      <c r="J17" s="77" t="e">
        <f>H17*100/#REF!</f>
        <v>#REF!</v>
      </c>
    </row>
    <row r="18" spans="1:10" ht="18.75" customHeight="1" hidden="1">
      <c r="A18" s="13">
        <v>719</v>
      </c>
      <c r="B18" s="3" t="s">
        <v>5</v>
      </c>
      <c r="C18" s="3" t="s">
        <v>10</v>
      </c>
      <c r="D18" s="3" t="s">
        <v>42</v>
      </c>
      <c r="E18" s="3" t="s">
        <v>8</v>
      </c>
      <c r="F18" s="7" t="s">
        <v>66</v>
      </c>
      <c r="G18" s="82">
        <f>G19</f>
        <v>0</v>
      </c>
      <c r="H18" s="82">
        <f>H19</f>
        <v>0</v>
      </c>
      <c r="I18" s="79" t="e">
        <f t="shared" si="0"/>
        <v>#DIV/0!</v>
      </c>
      <c r="J18" s="77" t="e">
        <f>H18*100/#REF!</f>
        <v>#REF!</v>
      </c>
    </row>
    <row r="19" spans="1:10" ht="17.25" customHeight="1" hidden="1">
      <c r="A19" s="13">
        <v>719</v>
      </c>
      <c r="B19" s="3" t="s">
        <v>5</v>
      </c>
      <c r="C19" s="3" t="s">
        <v>10</v>
      </c>
      <c r="D19" s="3" t="s">
        <v>42</v>
      </c>
      <c r="E19" s="4">
        <v>500</v>
      </c>
      <c r="F19" s="7" t="s">
        <v>41</v>
      </c>
      <c r="G19" s="82">
        <v>0</v>
      </c>
      <c r="H19" s="82">
        <v>0</v>
      </c>
      <c r="I19" s="79" t="e">
        <f t="shared" si="0"/>
        <v>#DIV/0!</v>
      </c>
      <c r="J19" s="77" t="e">
        <f>H19*100/#REF!</f>
        <v>#REF!</v>
      </c>
    </row>
    <row r="20" spans="1:10" ht="17.25" customHeight="1">
      <c r="A20" s="102">
        <v>719</v>
      </c>
      <c r="B20" s="16" t="s">
        <v>5</v>
      </c>
      <c r="C20" s="1" t="s">
        <v>162</v>
      </c>
      <c r="D20" s="1" t="s">
        <v>7</v>
      </c>
      <c r="E20" s="1" t="s">
        <v>8</v>
      </c>
      <c r="F20" s="6" t="s">
        <v>12</v>
      </c>
      <c r="G20" s="81">
        <f aca="true" t="shared" si="1" ref="G20:H22">G21</f>
        <v>500</v>
      </c>
      <c r="H20" s="81">
        <f t="shared" si="1"/>
        <v>183.25</v>
      </c>
      <c r="I20" s="79">
        <f t="shared" si="0"/>
        <v>36.65</v>
      </c>
      <c r="J20" s="78" t="e">
        <f>H20*100/#REF!</f>
        <v>#REF!</v>
      </c>
    </row>
    <row r="21" spans="1:10" ht="15" customHeight="1">
      <c r="A21" s="101">
        <v>719</v>
      </c>
      <c r="B21" s="3" t="s">
        <v>5</v>
      </c>
      <c r="C21" s="3" t="s">
        <v>162</v>
      </c>
      <c r="D21" s="3" t="s">
        <v>13</v>
      </c>
      <c r="E21" s="3" t="s">
        <v>8</v>
      </c>
      <c r="F21" s="96" t="s">
        <v>115</v>
      </c>
      <c r="G21" s="82">
        <f t="shared" si="1"/>
        <v>500</v>
      </c>
      <c r="H21" s="82">
        <f t="shared" si="1"/>
        <v>183.25</v>
      </c>
      <c r="I21" s="80">
        <f t="shared" si="0"/>
        <v>36.65</v>
      </c>
      <c r="J21" s="95" t="e">
        <f>H21*100/#REF!</f>
        <v>#REF!</v>
      </c>
    </row>
    <row r="22" spans="1:10" ht="16.5" customHeight="1">
      <c r="A22" s="13">
        <v>719</v>
      </c>
      <c r="B22" s="3" t="s">
        <v>5</v>
      </c>
      <c r="C22" s="3" t="s">
        <v>162</v>
      </c>
      <c r="D22" s="3" t="s">
        <v>43</v>
      </c>
      <c r="E22" s="4" t="s">
        <v>8</v>
      </c>
      <c r="F22" s="7" t="s">
        <v>14</v>
      </c>
      <c r="G22" s="82">
        <f t="shared" si="1"/>
        <v>500</v>
      </c>
      <c r="H22" s="82">
        <f t="shared" si="1"/>
        <v>183.25</v>
      </c>
      <c r="I22" s="80">
        <f t="shared" si="0"/>
        <v>36.65</v>
      </c>
      <c r="J22" s="77" t="e">
        <f>H22*100/#REF!</f>
        <v>#REF!</v>
      </c>
    </row>
    <row r="23" spans="1:10" ht="18" customHeight="1">
      <c r="A23" s="13">
        <v>719</v>
      </c>
      <c r="B23" s="3" t="s">
        <v>5</v>
      </c>
      <c r="C23" s="3" t="s">
        <v>162</v>
      </c>
      <c r="D23" s="3" t="s">
        <v>43</v>
      </c>
      <c r="E23" s="4">
        <v>500</v>
      </c>
      <c r="F23" s="7" t="s">
        <v>41</v>
      </c>
      <c r="G23" s="82">
        <v>500</v>
      </c>
      <c r="H23" s="82">
        <v>183.25</v>
      </c>
      <c r="I23" s="80">
        <f t="shared" si="0"/>
        <v>36.65</v>
      </c>
      <c r="J23" s="77" t="e">
        <f>H23*100/#REF!</f>
        <v>#REF!</v>
      </c>
    </row>
    <row r="24" spans="1:10" ht="15.75" customHeight="1">
      <c r="A24" s="103">
        <v>715</v>
      </c>
      <c r="B24" s="17"/>
      <c r="C24" s="17"/>
      <c r="D24" s="17"/>
      <c r="E24" s="17"/>
      <c r="F24" s="6" t="s">
        <v>15</v>
      </c>
      <c r="G24" s="83">
        <f>G25+G51+G63+G96+G101+G112</f>
        <v>320599.94299999997</v>
      </c>
      <c r="H24" s="83">
        <f>H25+H51+H63+H96+H101+H112</f>
        <v>93460.032</v>
      </c>
      <c r="I24" s="79">
        <f>H24*100/G24</f>
        <v>29.151605931508236</v>
      </c>
      <c r="J24" s="78" t="e">
        <f>H24*100/#REF!</f>
        <v>#REF!</v>
      </c>
    </row>
    <row r="25" spans="1:10" ht="18" customHeight="1">
      <c r="A25" s="100">
        <v>715</v>
      </c>
      <c r="B25" s="1" t="s">
        <v>5</v>
      </c>
      <c r="C25" s="1" t="s">
        <v>6</v>
      </c>
      <c r="D25" s="1" t="s">
        <v>82</v>
      </c>
      <c r="E25" s="1" t="s">
        <v>8</v>
      </c>
      <c r="F25" s="33" t="s">
        <v>44</v>
      </c>
      <c r="G25" s="81">
        <f>G26+G34</f>
        <v>16896.483</v>
      </c>
      <c r="H25" s="81">
        <f>H26+H34</f>
        <v>13731.112</v>
      </c>
      <c r="I25" s="79">
        <f>H25*100/G25</f>
        <v>81.26609543536368</v>
      </c>
      <c r="J25" s="78" t="e">
        <f>H25*100/#REF!</f>
        <v>#REF!</v>
      </c>
    </row>
    <row r="26" spans="1:10" ht="12" customHeight="1">
      <c r="A26" s="144">
        <v>715</v>
      </c>
      <c r="B26" s="145" t="s">
        <v>5</v>
      </c>
      <c r="C26" s="146" t="s">
        <v>16</v>
      </c>
      <c r="D26" s="145" t="s">
        <v>7</v>
      </c>
      <c r="E26" s="121" t="s">
        <v>8</v>
      </c>
      <c r="F26" s="30" t="s">
        <v>37</v>
      </c>
      <c r="G26" s="152">
        <f>G28</f>
        <v>13148.614</v>
      </c>
      <c r="H26" s="152">
        <f>H28</f>
        <v>10740.362</v>
      </c>
      <c r="I26" s="148">
        <f>H26*100/G26</f>
        <v>81.68436612406448</v>
      </c>
      <c r="J26" s="150" t="e">
        <f>H26*100/#REF!</f>
        <v>#REF!</v>
      </c>
    </row>
    <row r="27" spans="1:10" ht="14.25" customHeight="1">
      <c r="A27" s="144"/>
      <c r="B27" s="145"/>
      <c r="C27" s="146"/>
      <c r="D27" s="145"/>
      <c r="E27" s="121"/>
      <c r="F27" s="39" t="s">
        <v>45</v>
      </c>
      <c r="G27" s="152"/>
      <c r="H27" s="152"/>
      <c r="I27" s="149"/>
      <c r="J27" s="151"/>
    </row>
    <row r="28" spans="1:10" ht="29.25" customHeight="1">
      <c r="A28" s="13">
        <v>715</v>
      </c>
      <c r="B28" s="3" t="s">
        <v>5</v>
      </c>
      <c r="C28" s="15" t="s">
        <v>16</v>
      </c>
      <c r="D28" s="3" t="s">
        <v>38</v>
      </c>
      <c r="E28" s="3" t="s">
        <v>8</v>
      </c>
      <c r="F28" s="39" t="s">
        <v>46</v>
      </c>
      <c r="G28" s="82">
        <f>G29+G31</f>
        <v>13148.614</v>
      </c>
      <c r="H28" s="82">
        <f>H29+H31</f>
        <v>10740.362</v>
      </c>
      <c r="I28" s="80">
        <f>H28*100/G28</f>
        <v>81.68436612406448</v>
      </c>
      <c r="J28" s="26" t="e">
        <f>H28*100/#REF!</f>
        <v>#REF!</v>
      </c>
    </row>
    <row r="29" spans="1:10" ht="15" customHeight="1">
      <c r="A29" s="13">
        <v>715</v>
      </c>
      <c r="B29" s="3" t="s">
        <v>5</v>
      </c>
      <c r="C29" s="15" t="s">
        <v>16</v>
      </c>
      <c r="D29" s="3" t="s">
        <v>40</v>
      </c>
      <c r="E29" s="3" t="s">
        <v>8</v>
      </c>
      <c r="F29" s="7" t="s">
        <v>11</v>
      </c>
      <c r="G29" s="82">
        <f>G30</f>
        <v>12414.214</v>
      </c>
      <c r="H29" s="82">
        <f>H30</f>
        <v>10221.892</v>
      </c>
      <c r="I29" s="80">
        <f>H29*100/G29</f>
        <v>82.34022709774456</v>
      </c>
      <c r="J29" s="26" t="e">
        <f>H29*100/#REF!</f>
        <v>#REF!</v>
      </c>
    </row>
    <row r="30" spans="1:10" ht="14.25" customHeight="1">
      <c r="A30" s="13">
        <v>715</v>
      </c>
      <c r="B30" s="3" t="s">
        <v>5</v>
      </c>
      <c r="C30" s="15" t="s">
        <v>16</v>
      </c>
      <c r="D30" s="3" t="s">
        <v>40</v>
      </c>
      <c r="E30" s="3">
        <v>500</v>
      </c>
      <c r="F30" s="30" t="s">
        <v>41</v>
      </c>
      <c r="G30" s="82">
        <v>12414.214</v>
      </c>
      <c r="H30" s="82">
        <v>10221.892</v>
      </c>
      <c r="I30" s="80">
        <f>H30*100/G30</f>
        <v>82.34022709774456</v>
      </c>
      <c r="J30" s="26" t="e">
        <f>H30*100/#REF!</f>
        <v>#REF!</v>
      </c>
    </row>
    <row r="31" spans="1:10" ht="12.75" customHeight="1">
      <c r="A31" s="144">
        <v>715</v>
      </c>
      <c r="B31" s="145" t="s">
        <v>5</v>
      </c>
      <c r="C31" s="146" t="s">
        <v>16</v>
      </c>
      <c r="D31" s="145" t="s">
        <v>47</v>
      </c>
      <c r="E31" s="155" t="s">
        <v>8</v>
      </c>
      <c r="F31" s="30" t="s">
        <v>116</v>
      </c>
      <c r="G31" s="168">
        <f>G33</f>
        <v>734.4</v>
      </c>
      <c r="H31" s="147">
        <f>H33</f>
        <v>518.47</v>
      </c>
      <c r="I31" s="153">
        <f>H31*100/G31</f>
        <v>70.5977668845316</v>
      </c>
      <c r="J31" s="153"/>
    </row>
    <row r="32" spans="1:10" ht="14.25" customHeight="1">
      <c r="A32" s="144"/>
      <c r="B32" s="145"/>
      <c r="C32" s="146"/>
      <c r="D32" s="145"/>
      <c r="E32" s="155"/>
      <c r="F32" s="39" t="s">
        <v>117</v>
      </c>
      <c r="G32" s="168"/>
      <c r="H32" s="147"/>
      <c r="I32" s="153"/>
      <c r="J32" s="154"/>
    </row>
    <row r="33" spans="1:10" ht="15.75" customHeight="1">
      <c r="A33" s="13">
        <v>715</v>
      </c>
      <c r="B33" s="3" t="s">
        <v>5</v>
      </c>
      <c r="C33" s="15" t="s">
        <v>16</v>
      </c>
      <c r="D33" s="3" t="s">
        <v>47</v>
      </c>
      <c r="E33" s="4">
        <v>500</v>
      </c>
      <c r="F33" s="39" t="s">
        <v>41</v>
      </c>
      <c r="G33" s="82">
        <v>734.4</v>
      </c>
      <c r="H33" s="82">
        <v>518.47</v>
      </c>
      <c r="I33" s="80">
        <f>H33*100/G33</f>
        <v>70.5977668845316</v>
      </c>
      <c r="J33" s="23"/>
    </row>
    <row r="34" spans="1:10" ht="17.25" customHeight="1">
      <c r="A34" s="100">
        <v>715</v>
      </c>
      <c r="B34" s="1" t="s">
        <v>5</v>
      </c>
      <c r="C34" s="16" t="s">
        <v>162</v>
      </c>
      <c r="D34" s="1" t="s">
        <v>7</v>
      </c>
      <c r="E34" s="1" t="s">
        <v>8</v>
      </c>
      <c r="F34" s="6" t="s">
        <v>12</v>
      </c>
      <c r="G34" s="81">
        <f>G35+G49</f>
        <v>3747.8689999999997</v>
      </c>
      <c r="H34" s="81">
        <f>H35+H49</f>
        <v>2990.75</v>
      </c>
      <c r="I34" s="79">
        <f>H34*100/G34</f>
        <v>79.79868026337101</v>
      </c>
      <c r="J34" s="22" t="e">
        <f>H34*100/#REF!</f>
        <v>#REF!</v>
      </c>
    </row>
    <row r="35" spans="1:10" ht="12.75" customHeight="1">
      <c r="A35" s="144">
        <v>715</v>
      </c>
      <c r="B35" s="145" t="s">
        <v>5</v>
      </c>
      <c r="C35" s="145" t="s">
        <v>162</v>
      </c>
      <c r="D35" s="145" t="s">
        <v>13</v>
      </c>
      <c r="E35" s="145" t="s">
        <v>8</v>
      </c>
      <c r="F35" s="166" t="s">
        <v>115</v>
      </c>
      <c r="G35" s="147">
        <f>G37</f>
        <v>3667.872</v>
      </c>
      <c r="H35" s="147">
        <f>H37</f>
        <v>2910.753</v>
      </c>
      <c r="I35" s="150">
        <f>H35*100/G35</f>
        <v>79.35808556023765</v>
      </c>
      <c r="J35" s="153" t="e">
        <f>H35*100/#REF!</f>
        <v>#REF!</v>
      </c>
    </row>
    <row r="36" spans="1:10" ht="3" customHeight="1">
      <c r="A36" s="144"/>
      <c r="B36" s="145"/>
      <c r="C36" s="145"/>
      <c r="D36" s="145"/>
      <c r="E36" s="145"/>
      <c r="F36" s="167"/>
      <c r="G36" s="147"/>
      <c r="H36" s="147"/>
      <c r="I36" s="151"/>
      <c r="J36" s="154"/>
    </row>
    <row r="37" spans="1:10" ht="15.75">
      <c r="A37" s="13">
        <v>715</v>
      </c>
      <c r="B37" s="3" t="s">
        <v>5</v>
      </c>
      <c r="C37" s="3" t="s">
        <v>162</v>
      </c>
      <c r="D37" s="3" t="s">
        <v>43</v>
      </c>
      <c r="E37" s="4" t="s">
        <v>8</v>
      </c>
      <c r="F37" s="7" t="s">
        <v>14</v>
      </c>
      <c r="G37" s="82">
        <f>G38+G39</f>
        <v>3667.872</v>
      </c>
      <c r="H37" s="82">
        <f>H38+H39</f>
        <v>2910.753</v>
      </c>
      <c r="I37" s="80">
        <f aca="true" t="shared" si="2" ref="I37:I50">H37*100/G37</f>
        <v>79.35808556023765</v>
      </c>
      <c r="J37" s="23" t="e">
        <f>H37*100/#REF!</f>
        <v>#REF!</v>
      </c>
    </row>
    <row r="38" spans="1:10" ht="15" customHeight="1">
      <c r="A38" s="13">
        <v>715</v>
      </c>
      <c r="B38" s="3" t="s">
        <v>5</v>
      </c>
      <c r="C38" s="3" t="s">
        <v>162</v>
      </c>
      <c r="D38" s="3" t="s">
        <v>43</v>
      </c>
      <c r="E38" s="4">
        <v>500</v>
      </c>
      <c r="F38" s="7" t="s">
        <v>41</v>
      </c>
      <c r="G38" s="82">
        <v>3667.872</v>
      </c>
      <c r="H38" s="82">
        <v>2910.753</v>
      </c>
      <c r="I38" s="80">
        <f t="shared" si="2"/>
        <v>79.35808556023765</v>
      </c>
      <c r="J38" s="23" t="e">
        <f>H38*100/#REF!</f>
        <v>#REF!</v>
      </c>
    </row>
    <row r="39" spans="1:10" ht="15.75" hidden="1">
      <c r="A39" s="13">
        <v>715</v>
      </c>
      <c r="B39" s="3" t="s">
        <v>5</v>
      </c>
      <c r="C39" s="3">
        <v>14</v>
      </c>
      <c r="D39" s="3" t="s">
        <v>48</v>
      </c>
      <c r="E39" s="4" t="s">
        <v>8</v>
      </c>
      <c r="F39" s="7" t="s">
        <v>49</v>
      </c>
      <c r="G39" s="82">
        <f>G40</f>
        <v>0</v>
      </c>
      <c r="H39" s="82">
        <f>H40</f>
        <v>0</v>
      </c>
      <c r="I39" s="80" t="e">
        <f t="shared" si="2"/>
        <v>#DIV/0!</v>
      </c>
      <c r="J39" s="23" t="e">
        <f>H39*100/#REF!</f>
        <v>#REF!</v>
      </c>
    </row>
    <row r="40" spans="1:10" ht="15.75" hidden="1">
      <c r="A40" s="13">
        <v>715</v>
      </c>
      <c r="B40" s="3" t="s">
        <v>5</v>
      </c>
      <c r="C40" s="3">
        <v>14</v>
      </c>
      <c r="D40" s="3" t="s">
        <v>48</v>
      </c>
      <c r="E40" s="4">
        <v>500</v>
      </c>
      <c r="F40" s="7" t="s">
        <v>41</v>
      </c>
      <c r="G40" s="82">
        <v>0</v>
      </c>
      <c r="H40" s="82">
        <v>0</v>
      </c>
      <c r="I40" s="80" t="e">
        <f t="shared" si="2"/>
        <v>#DIV/0!</v>
      </c>
      <c r="J40" s="23" t="e">
        <f>H40*100/#REF!</f>
        <v>#REF!</v>
      </c>
    </row>
    <row r="41" spans="1:10" ht="25.5" hidden="1">
      <c r="A41" s="13">
        <v>715</v>
      </c>
      <c r="B41" s="3" t="s">
        <v>5</v>
      </c>
      <c r="C41" s="15" t="s">
        <v>162</v>
      </c>
      <c r="D41" s="3" t="s">
        <v>51</v>
      </c>
      <c r="E41" s="3" t="s">
        <v>8</v>
      </c>
      <c r="F41" s="8" t="s">
        <v>52</v>
      </c>
      <c r="G41" s="81">
        <f>G42</f>
        <v>0</v>
      </c>
      <c r="H41" s="81">
        <f>H42</f>
        <v>0</v>
      </c>
      <c r="I41" s="80" t="e">
        <f t="shared" si="2"/>
        <v>#DIV/0!</v>
      </c>
      <c r="J41" s="23" t="e">
        <f>H41*100/#REF!</f>
        <v>#REF!</v>
      </c>
    </row>
    <row r="42" spans="1:10" ht="25.5" hidden="1">
      <c r="A42" s="13">
        <v>715</v>
      </c>
      <c r="B42" s="3" t="s">
        <v>5</v>
      </c>
      <c r="C42" s="15" t="s">
        <v>162</v>
      </c>
      <c r="D42" s="3" t="s">
        <v>53</v>
      </c>
      <c r="E42" s="3" t="s">
        <v>8</v>
      </c>
      <c r="F42" s="8" t="s">
        <v>54</v>
      </c>
      <c r="G42" s="82">
        <f>G43</f>
        <v>0</v>
      </c>
      <c r="H42" s="82">
        <f>H43</f>
        <v>0</v>
      </c>
      <c r="I42" s="80" t="e">
        <f t="shared" si="2"/>
        <v>#DIV/0!</v>
      </c>
      <c r="J42" s="23" t="e">
        <f>H42*100/#REF!</f>
        <v>#REF!</v>
      </c>
    </row>
    <row r="43" spans="1:10" ht="14.25" customHeight="1" hidden="1">
      <c r="A43" s="13">
        <v>715</v>
      </c>
      <c r="B43" s="3" t="s">
        <v>5</v>
      </c>
      <c r="C43" s="15" t="s">
        <v>162</v>
      </c>
      <c r="D43" s="3" t="s">
        <v>53</v>
      </c>
      <c r="E43" s="3" t="s">
        <v>55</v>
      </c>
      <c r="F43" s="7" t="s">
        <v>56</v>
      </c>
      <c r="G43" s="82"/>
      <c r="H43" s="82"/>
      <c r="I43" s="80" t="e">
        <f t="shared" si="2"/>
        <v>#DIV/0!</v>
      </c>
      <c r="J43" s="23" t="e">
        <f>H43*100/#REF!</f>
        <v>#REF!</v>
      </c>
    </row>
    <row r="44" spans="1:10" ht="15.75" hidden="1">
      <c r="A44" s="13">
        <v>715</v>
      </c>
      <c r="B44" s="3" t="s">
        <v>5</v>
      </c>
      <c r="C44" s="15" t="s">
        <v>50</v>
      </c>
      <c r="D44" s="3" t="s">
        <v>19</v>
      </c>
      <c r="E44" s="3" t="s">
        <v>8</v>
      </c>
      <c r="F44" s="7" t="s">
        <v>20</v>
      </c>
      <c r="G44" s="81"/>
      <c r="H44" s="81"/>
      <c r="I44" s="80" t="e">
        <f t="shared" si="2"/>
        <v>#DIV/0!</v>
      </c>
      <c r="J44" s="22"/>
    </row>
    <row r="45" spans="1:10" ht="15.75" hidden="1">
      <c r="A45" s="43">
        <v>715</v>
      </c>
      <c r="B45" s="44" t="s">
        <v>10</v>
      </c>
      <c r="C45" s="44" t="s">
        <v>6</v>
      </c>
      <c r="D45" s="44" t="s">
        <v>7</v>
      </c>
      <c r="E45" s="44" t="s">
        <v>8</v>
      </c>
      <c r="F45" s="58" t="s">
        <v>136</v>
      </c>
      <c r="G45" s="81">
        <f aca="true" t="shared" si="3" ref="G45:H47">G46</f>
        <v>0</v>
      </c>
      <c r="H45" s="81">
        <f t="shared" si="3"/>
        <v>0</v>
      </c>
      <c r="I45" s="80" t="e">
        <f t="shared" si="2"/>
        <v>#DIV/0!</v>
      </c>
      <c r="J45" s="22"/>
    </row>
    <row r="46" spans="1:10" ht="15.75" hidden="1">
      <c r="A46" s="46">
        <v>715</v>
      </c>
      <c r="B46" s="47" t="s">
        <v>10</v>
      </c>
      <c r="C46" s="47" t="s">
        <v>50</v>
      </c>
      <c r="D46" s="47" t="s">
        <v>7</v>
      </c>
      <c r="E46" s="47" t="s">
        <v>8</v>
      </c>
      <c r="F46" s="63" t="s">
        <v>153</v>
      </c>
      <c r="G46" s="82">
        <f t="shared" si="3"/>
        <v>0</v>
      </c>
      <c r="H46" s="82">
        <f t="shared" si="3"/>
        <v>0</v>
      </c>
      <c r="I46" s="80" t="e">
        <f t="shared" si="2"/>
        <v>#DIV/0!</v>
      </c>
      <c r="J46" s="22"/>
    </row>
    <row r="47" spans="1:10" ht="15.75" hidden="1">
      <c r="A47" s="46">
        <v>715</v>
      </c>
      <c r="B47" s="47" t="s">
        <v>10</v>
      </c>
      <c r="C47" s="47" t="s">
        <v>50</v>
      </c>
      <c r="D47" s="47" t="s">
        <v>19</v>
      </c>
      <c r="E47" s="47" t="s">
        <v>8</v>
      </c>
      <c r="F47" s="63" t="s">
        <v>20</v>
      </c>
      <c r="G47" s="82">
        <f t="shared" si="3"/>
        <v>0</v>
      </c>
      <c r="H47" s="82">
        <f t="shared" si="3"/>
        <v>0</v>
      </c>
      <c r="I47" s="80" t="e">
        <f t="shared" si="2"/>
        <v>#DIV/0!</v>
      </c>
      <c r="J47" s="22"/>
    </row>
    <row r="48" spans="1:10" ht="15.75" hidden="1">
      <c r="A48" s="64">
        <v>715</v>
      </c>
      <c r="B48" s="65" t="s">
        <v>10</v>
      </c>
      <c r="C48" s="65" t="s">
        <v>50</v>
      </c>
      <c r="D48" s="65" t="s">
        <v>19</v>
      </c>
      <c r="E48" s="66" t="s">
        <v>57</v>
      </c>
      <c r="F48" s="63" t="s">
        <v>41</v>
      </c>
      <c r="G48" s="82"/>
      <c r="H48" s="82"/>
      <c r="I48" s="80" t="e">
        <f t="shared" si="2"/>
        <v>#DIV/0!</v>
      </c>
      <c r="J48" s="22"/>
    </row>
    <row r="49" spans="1:10" ht="15.75">
      <c r="A49" s="64">
        <v>715</v>
      </c>
      <c r="B49" s="65" t="s">
        <v>5</v>
      </c>
      <c r="C49" s="65" t="s">
        <v>162</v>
      </c>
      <c r="D49" s="65" t="s">
        <v>170</v>
      </c>
      <c r="E49" s="66" t="s">
        <v>8</v>
      </c>
      <c r="F49" s="63" t="s">
        <v>171</v>
      </c>
      <c r="G49" s="82">
        <f>G50</f>
        <v>79.997</v>
      </c>
      <c r="H49" s="82">
        <f>H50</f>
        <v>79.997</v>
      </c>
      <c r="I49" s="80">
        <f t="shared" si="2"/>
        <v>100</v>
      </c>
      <c r="J49" s="22"/>
    </row>
    <row r="50" spans="1:10" ht="24">
      <c r="A50" s="64">
        <v>715</v>
      </c>
      <c r="B50" s="65" t="s">
        <v>5</v>
      </c>
      <c r="C50" s="65" t="s">
        <v>162</v>
      </c>
      <c r="D50" s="65" t="s">
        <v>172</v>
      </c>
      <c r="E50" s="66" t="s">
        <v>55</v>
      </c>
      <c r="F50" s="63" t="s">
        <v>173</v>
      </c>
      <c r="G50" s="82">
        <v>79.997</v>
      </c>
      <c r="H50" s="82">
        <v>79.997</v>
      </c>
      <c r="I50" s="80">
        <f t="shared" si="2"/>
        <v>100</v>
      </c>
      <c r="J50" s="22"/>
    </row>
    <row r="51" spans="1:10" s="38" customFormat="1" ht="15.75">
      <c r="A51" s="100">
        <v>715</v>
      </c>
      <c r="B51" s="1" t="s">
        <v>16</v>
      </c>
      <c r="C51" s="1" t="s">
        <v>6</v>
      </c>
      <c r="D51" s="1" t="s">
        <v>7</v>
      </c>
      <c r="E51" s="1" t="s">
        <v>8</v>
      </c>
      <c r="F51" s="6" t="s">
        <v>58</v>
      </c>
      <c r="G51" s="81">
        <f>G53+G60</f>
        <v>3636.734</v>
      </c>
      <c r="H51" s="81">
        <f>H53+H60</f>
        <v>2964.326</v>
      </c>
      <c r="I51" s="79">
        <f aca="true" t="shared" si="4" ref="I51:I62">H51*100/G51</f>
        <v>81.51066313895929</v>
      </c>
      <c r="J51" s="22" t="e">
        <f>H51*100/#REF!</f>
        <v>#REF!</v>
      </c>
    </row>
    <row r="52" spans="1:10" ht="15.75" hidden="1">
      <c r="A52" s="13">
        <v>715</v>
      </c>
      <c r="B52" s="3" t="s">
        <v>16</v>
      </c>
      <c r="C52" s="3" t="s">
        <v>30</v>
      </c>
      <c r="D52" s="3" t="s">
        <v>7</v>
      </c>
      <c r="E52" s="3" t="s">
        <v>8</v>
      </c>
      <c r="F52" s="7" t="s">
        <v>59</v>
      </c>
      <c r="G52" s="82">
        <f aca="true" t="shared" si="5" ref="G52:H54">G53</f>
        <v>3576.734</v>
      </c>
      <c r="H52" s="82">
        <f t="shared" si="5"/>
        <v>2964.326</v>
      </c>
      <c r="I52" s="80">
        <f t="shared" si="4"/>
        <v>82.87801105701458</v>
      </c>
      <c r="J52" s="22" t="e">
        <f>H52*100/#REF!</f>
        <v>#REF!</v>
      </c>
    </row>
    <row r="53" spans="1:10" ht="15.75">
      <c r="A53" s="13">
        <v>715</v>
      </c>
      <c r="B53" s="3" t="s">
        <v>16</v>
      </c>
      <c r="C53" s="3" t="s">
        <v>30</v>
      </c>
      <c r="D53" s="3" t="s">
        <v>60</v>
      </c>
      <c r="E53" s="3" t="s">
        <v>8</v>
      </c>
      <c r="F53" s="7" t="s">
        <v>61</v>
      </c>
      <c r="G53" s="82">
        <f t="shared" si="5"/>
        <v>3576.734</v>
      </c>
      <c r="H53" s="82">
        <f t="shared" si="5"/>
        <v>2964.326</v>
      </c>
      <c r="I53" s="80">
        <f t="shared" si="4"/>
        <v>82.87801105701458</v>
      </c>
      <c r="J53" s="22" t="e">
        <f>H53*100/#REF!</f>
        <v>#REF!</v>
      </c>
    </row>
    <row r="54" spans="1:10" ht="15.75">
      <c r="A54" s="13">
        <v>715</v>
      </c>
      <c r="B54" s="3" t="s">
        <v>16</v>
      </c>
      <c r="C54" s="3" t="s">
        <v>30</v>
      </c>
      <c r="D54" s="3" t="s">
        <v>62</v>
      </c>
      <c r="E54" s="3" t="s">
        <v>8</v>
      </c>
      <c r="F54" s="7" t="s">
        <v>63</v>
      </c>
      <c r="G54" s="82">
        <f t="shared" si="5"/>
        <v>3576.734</v>
      </c>
      <c r="H54" s="82">
        <f t="shared" si="5"/>
        <v>2964.326</v>
      </c>
      <c r="I54" s="80">
        <f t="shared" si="4"/>
        <v>82.87801105701458</v>
      </c>
      <c r="J54" s="22" t="e">
        <f>H54*100/#REF!</f>
        <v>#REF!</v>
      </c>
    </row>
    <row r="55" spans="1:10" ht="15.75">
      <c r="A55" s="13">
        <v>715</v>
      </c>
      <c r="B55" s="3" t="s">
        <v>16</v>
      </c>
      <c r="C55" s="3" t="s">
        <v>30</v>
      </c>
      <c r="D55" s="3" t="s">
        <v>62</v>
      </c>
      <c r="E55" s="3" t="s">
        <v>64</v>
      </c>
      <c r="F55" s="7" t="s">
        <v>65</v>
      </c>
      <c r="G55" s="82">
        <v>3576.734</v>
      </c>
      <c r="H55" s="82">
        <v>2964.326</v>
      </c>
      <c r="I55" s="80">
        <f t="shared" si="4"/>
        <v>82.87801105701458</v>
      </c>
      <c r="J55" s="22" t="e">
        <f>H55*100/#REF!</f>
        <v>#REF!</v>
      </c>
    </row>
    <row r="56" spans="1:10" ht="15.75" hidden="1">
      <c r="A56" s="70">
        <v>715</v>
      </c>
      <c r="B56" s="71" t="s">
        <v>16</v>
      </c>
      <c r="C56" s="71" t="s">
        <v>34</v>
      </c>
      <c r="D56" s="71" t="s">
        <v>7</v>
      </c>
      <c r="E56" s="72" t="s">
        <v>8</v>
      </c>
      <c r="F56" s="73" t="s">
        <v>157</v>
      </c>
      <c r="G56" s="84">
        <f aca="true" t="shared" si="6" ref="G56:H58">G57</f>
        <v>0</v>
      </c>
      <c r="H56" s="84">
        <f t="shared" si="6"/>
        <v>0</v>
      </c>
      <c r="I56" s="80" t="e">
        <f t="shared" si="4"/>
        <v>#DIV/0!</v>
      </c>
      <c r="J56" s="22" t="e">
        <f>H56*100/#REF!</f>
        <v>#REF!</v>
      </c>
    </row>
    <row r="57" spans="1:10" ht="25.5" hidden="1">
      <c r="A57" s="74">
        <v>715</v>
      </c>
      <c r="B57" s="41" t="s">
        <v>16</v>
      </c>
      <c r="C57" s="41" t="s">
        <v>34</v>
      </c>
      <c r="D57" s="41" t="s">
        <v>51</v>
      </c>
      <c r="E57" s="75" t="s">
        <v>8</v>
      </c>
      <c r="F57" s="76" t="s">
        <v>52</v>
      </c>
      <c r="G57" s="84">
        <f t="shared" si="6"/>
        <v>0</v>
      </c>
      <c r="H57" s="84">
        <f t="shared" si="6"/>
        <v>0</v>
      </c>
      <c r="I57" s="80" t="e">
        <f t="shared" si="4"/>
        <v>#DIV/0!</v>
      </c>
      <c r="J57" s="22" t="e">
        <f>H57*100/#REF!</f>
        <v>#REF!</v>
      </c>
    </row>
    <row r="58" spans="1:10" ht="25.5" hidden="1">
      <c r="A58" s="74">
        <v>715</v>
      </c>
      <c r="B58" s="41" t="s">
        <v>16</v>
      </c>
      <c r="C58" s="41" t="s">
        <v>34</v>
      </c>
      <c r="D58" s="41" t="s">
        <v>53</v>
      </c>
      <c r="E58" s="75" t="s">
        <v>8</v>
      </c>
      <c r="F58" s="76" t="s">
        <v>54</v>
      </c>
      <c r="G58" s="84">
        <f t="shared" si="6"/>
        <v>0</v>
      </c>
      <c r="H58" s="84">
        <f t="shared" si="6"/>
        <v>0</v>
      </c>
      <c r="I58" s="80" t="e">
        <f t="shared" si="4"/>
        <v>#DIV/0!</v>
      </c>
      <c r="J58" s="22" t="e">
        <f>H58*100/#REF!</f>
        <v>#REF!</v>
      </c>
    </row>
    <row r="59" spans="1:10" ht="15.75" hidden="1">
      <c r="A59" s="74">
        <v>715</v>
      </c>
      <c r="B59" s="41" t="s">
        <v>16</v>
      </c>
      <c r="C59" s="41" t="s">
        <v>34</v>
      </c>
      <c r="D59" s="41" t="s">
        <v>53</v>
      </c>
      <c r="E59" s="75" t="s">
        <v>55</v>
      </c>
      <c r="F59" s="42" t="s">
        <v>56</v>
      </c>
      <c r="G59" s="84"/>
      <c r="H59" s="82">
        <v>0</v>
      </c>
      <c r="I59" s="80" t="e">
        <f t="shared" si="4"/>
        <v>#DIV/0!</v>
      </c>
      <c r="J59" s="22" t="e">
        <f>H59*100/#REF!</f>
        <v>#REF!</v>
      </c>
    </row>
    <row r="60" spans="1:10" ht="15.75">
      <c r="A60" s="74">
        <v>715</v>
      </c>
      <c r="B60" s="41" t="s">
        <v>16</v>
      </c>
      <c r="C60" s="41" t="s">
        <v>134</v>
      </c>
      <c r="D60" s="41" t="s">
        <v>7</v>
      </c>
      <c r="E60" s="75" t="s">
        <v>8</v>
      </c>
      <c r="F60" s="42" t="s">
        <v>135</v>
      </c>
      <c r="G60" s="84">
        <f>G61</f>
        <v>60</v>
      </c>
      <c r="H60" s="82">
        <v>0</v>
      </c>
      <c r="I60" s="80">
        <f t="shared" si="4"/>
        <v>0</v>
      </c>
      <c r="J60" s="22"/>
    </row>
    <row r="61" spans="1:10" ht="15.75">
      <c r="A61" s="74">
        <v>715</v>
      </c>
      <c r="B61" s="41" t="s">
        <v>16</v>
      </c>
      <c r="C61" s="41" t="s">
        <v>134</v>
      </c>
      <c r="D61" s="41" t="s">
        <v>19</v>
      </c>
      <c r="E61" s="75" t="s">
        <v>8</v>
      </c>
      <c r="F61" s="42" t="s">
        <v>20</v>
      </c>
      <c r="G61" s="84">
        <f>G62</f>
        <v>60</v>
      </c>
      <c r="H61" s="82">
        <v>0</v>
      </c>
      <c r="I61" s="80">
        <f t="shared" si="4"/>
        <v>0</v>
      </c>
      <c r="J61" s="22"/>
    </row>
    <row r="62" spans="1:10" ht="15.75">
      <c r="A62" s="74">
        <v>715</v>
      </c>
      <c r="B62" s="41" t="s">
        <v>16</v>
      </c>
      <c r="C62" s="41" t="s">
        <v>134</v>
      </c>
      <c r="D62" s="41" t="s">
        <v>19</v>
      </c>
      <c r="E62" s="75" t="s">
        <v>57</v>
      </c>
      <c r="F62" s="42" t="s">
        <v>41</v>
      </c>
      <c r="G62" s="84">
        <v>60</v>
      </c>
      <c r="H62" s="82">
        <v>0</v>
      </c>
      <c r="I62" s="80">
        <f t="shared" si="4"/>
        <v>0</v>
      </c>
      <c r="J62" s="22"/>
    </row>
    <row r="63" spans="1:10" ht="14.25" customHeight="1">
      <c r="A63" s="100">
        <v>715</v>
      </c>
      <c r="B63" s="1" t="s">
        <v>17</v>
      </c>
      <c r="C63" s="1" t="s">
        <v>6</v>
      </c>
      <c r="D63" s="9" t="s">
        <v>7</v>
      </c>
      <c r="E63" s="9" t="s">
        <v>8</v>
      </c>
      <c r="F63" s="6" t="s">
        <v>18</v>
      </c>
      <c r="G63" s="81">
        <f>G88+G64+G76+G72</f>
        <v>174979.311</v>
      </c>
      <c r="H63" s="81">
        <f>H88+H64+H76+H72</f>
        <v>39708.181</v>
      </c>
      <c r="I63" s="79">
        <f aca="true" t="shared" si="7" ref="I63:I87">H63*100/G63</f>
        <v>22.693071982664282</v>
      </c>
      <c r="J63" s="22" t="e">
        <f>H63*100/#REF!</f>
        <v>#REF!</v>
      </c>
    </row>
    <row r="64" spans="1:10" ht="15.75" hidden="1">
      <c r="A64" s="100">
        <v>715</v>
      </c>
      <c r="B64" s="1" t="s">
        <v>17</v>
      </c>
      <c r="C64" s="1" t="s">
        <v>5</v>
      </c>
      <c r="D64" s="1" t="s">
        <v>7</v>
      </c>
      <c r="E64" s="1" t="s">
        <v>8</v>
      </c>
      <c r="F64" s="6" t="s">
        <v>84</v>
      </c>
      <c r="G64" s="85">
        <f>G65</f>
        <v>0</v>
      </c>
      <c r="H64" s="85">
        <f>H65</f>
        <v>0</v>
      </c>
      <c r="I64" s="79" t="e">
        <f t="shared" si="7"/>
        <v>#DIV/0!</v>
      </c>
      <c r="J64" s="22" t="e">
        <f>H64*100/#REF!</f>
        <v>#REF!</v>
      </c>
    </row>
    <row r="65" spans="1:10" ht="25.5" hidden="1">
      <c r="A65" s="13">
        <v>715</v>
      </c>
      <c r="B65" s="3" t="s">
        <v>17</v>
      </c>
      <c r="C65" s="3" t="s">
        <v>5</v>
      </c>
      <c r="D65" s="3" t="s">
        <v>118</v>
      </c>
      <c r="E65" s="3" t="s">
        <v>8</v>
      </c>
      <c r="F65" s="7" t="s">
        <v>119</v>
      </c>
      <c r="G65" s="85">
        <f>G66+G69</f>
        <v>0</v>
      </c>
      <c r="H65" s="85">
        <f>H66+H69</f>
        <v>0</v>
      </c>
      <c r="I65" s="79" t="e">
        <f t="shared" si="7"/>
        <v>#DIV/0!</v>
      </c>
      <c r="J65" s="22" t="e">
        <f>H65*100/#REF!</f>
        <v>#REF!</v>
      </c>
    </row>
    <row r="66" spans="1:10" ht="51" hidden="1">
      <c r="A66" s="13">
        <v>715</v>
      </c>
      <c r="B66" s="3" t="s">
        <v>17</v>
      </c>
      <c r="C66" s="3" t="s">
        <v>5</v>
      </c>
      <c r="D66" s="3" t="s">
        <v>120</v>
      </c>
      <c r="E66" s="3" t="s">
        <v>8</v>
      </c>
      <c r="F66" s="32" t="s">
        <v>121</v>
      </c>
      <c r="G66" s="86">
        <f>G67</f>
        <v>0</v>
      </c>
      <c r="H66" s="86">
        <f>H67</f>
        <v>0</v>
      </c>
      <c r="I66" s="79" t="e">
        <f t="shared" si="7"/>
        <v>#DIV/0!</v>
      </c>
      <c r="J66" s="22" t="e">
        <f>H66*100/#REF!</f>
        <v>#REF!</v>
      </c>
    </row>
    <row r="67" spans="1:10" ht="38.25" hidden="1">
      <c r="A67" s="13">
        <v>715</v>
      </c>
      <c r="B67" s="3" t="s">
        <v>17</v>
      </c>
      <c r="C67" s="3" t="s">
        <v>5</v>
      </c>
      <c r="D67" s="3" t="s">
        <v>122</v>
      </c>
      <c r="E67" s="3" t="s">
        <v>8</v>
      </c>
      <c r="F67" s="32" t="s">
        <v>123</v>
      </c>
      <c r="G67" s="86">
        <f>G68</f>
        <v>0</v>
      </c>
      <c r="H67" s="86">
        <f>H68</f>
        <v>0</v>
      </c>
      <c r="I67" s="79" t="e">
        <f t="shared" si="7"/>
        <v>#DIV/0!</v>
      </c>
      <c r="J67" s="22" t="e">
        <f>H67*100/#REF!</f>
        <v>#REF!</v>
      </c>
    </row>
    <row r="68" spans="1:10" ht="15.75" hidden="1">
      <c r="A68" s="13">
        <v>715</v>
      </c>
      <c r="B68" s="3" t="s">
        <v>17</v>
      </c>
      <c r="C68" s="3" t="s">
        <v>5</v>
      </c>
      <c r="D68" s="3" t="s">
        <v>122</v>
      </c>
      <c r="E68" s="3" t="s">
        <v>64</v>
      </c>
      <c r="F68" s="7" t="s">
        <v>65</v>
      </c>
      <c r="G68" s="86">
        <v>0</v>
      </c>
      <c r="H68" s="86">
        <v>0</v>
      </c>
      <c r="I68" s="79" t="e">
        <f t="shared" si="7"/>
        <v>#DIV/0!</v>
      </c>
      <c r="J68" s="22" t="e">
        <f>H68*100/#REF!</f>
        <v>#REF!</v>
      </c>
    </row>
    <row r="69" spans="1:10" ht="25.5" hidden="1">
      <c r="A69" s="13">
        <v>715</v>
      </c>
      <c r="B69" s="3" t="s">
        <v>17</v>
      </c>
      <c r="C69" s="3" t="s">
        <v>5</v>
      </c>
      <c r="D69" s="3" t="s">
        <v>124</v>
      </c>
      <c r="E69" s="3" t="s">
        <v>8</v>
      </c>
      <c r="F69" s="32" t="s">
        <v>125</v>
      </c>
      <c r="G69" s="86">
        <f>G70</f>
        <v>0</v>
      </c>
      <c r="H69" s="86">
        <f>H70</f>
        <v>0</v>
      </c>
      <c r="I69" s="79" t="e">
        <f t="shared" si="7"/>
        <v>#DIV/0!</v>
      </c>
      <c r="J69" s="22" t="e">
        <f>H69*100/#REF!</f>
        <v>#REF!</v>
      </c>
    </row>
    <row r="70" spans="1:10" ht="25.5" hidden="1">
      <c r="A70" s="13">
        <v>715</v>
      </c>
      <c r="B70" s="3" t="s">
        <v>17</v>
      </c>
      <c r="C70" s="3" t="s">
        <v>5</v>
      </c>
      <c r="D70" s="3" t="s">
        <v>126</v>
      </c>
      <c r="E70" s="3" t="s">
        <v>8</v>
      </c>
      <c r="F70" s="32" t="s">
        <v>127</v>
      </c>
      <c r="G70" s="86">
        <f>G71</f>
        <v>0</v>
      </c>
      <c r="H70" s="86">
        <f>H71</f>
        <v>0</v>
      </c>
      <c r="I70" s="79" t="e">
        <f t="shared" si="7"/>
        <v>#DIV/0!</v>
      </c>
      <c r="J70" s="22" t="e">
        <f>H70*100/#REF!</f>
        <v>#REF!</v>
      </c>
    </row>
    <row r="71" spans="1:10" ht="15.75" customHeight="1" hidden="1">
      <c r="A71" s="13">
        <v>715</v>
      </c>
      <c r="B71" s="3" t="s">
        <v>17</v>
      </c>
      <c r="C71" s="3" t="s">
        <v>5</v>
      </c>
      <c r="D71" s="3" t="s">
        <v>126</v>
      </c>
      <c r="E71" s="3" t="s">
        <v>64</v>
      </c>
      <c r="F71" s="7" t="s">
        <v>65</v>
      </c>
      <c r="G71" s="86">
        <v>0</v>
      </c>
      <c r="H71" s="86">
        <v>0</v>
      </c>
      <c r="I71" s="79" t="e">
        <f t="shared" si="7"/>
        <v>#DIV/0!</v>
      </c>
      <c r="J71" s="22" t="e">
        <f>H71*100/#REF!</f>
        <v>#REF!</v>
      </c>
    </row>
    <row r="72" spans="1:10" ht="15.75" customHeight="1">
      <c r="A72" s="100">
        <v>715</v>
      </c>
      <c r="B72" s="1" t="s">
        <v>17</v>
      </c>
      <c r="C72" s="1" t="s">
        <v>5</v>
      </c>
      <c r="D72" s="1" t="s">
        <v>7</v>
      </c>
      <c r="E72" s="1" t="s">
        <v>8</v>
      </c>
      <c r="F72" s="33" t="s">
        <v>84</v>
      </c>
      <c r="G72" s="85">
        <f aca="true" t="shared" si="8" ref="G72:H74">G73</f>
        <v>905.46</v>
      </c>
      <c r="H72" s="85">
        <f t="shared" si="8"/>
        <v>616.7</v>
      </c>
      <c r="I72" s="79">
        <f t="shared" si="7"/>
        <v>68.10902745565791</v>
      </c>
      <c r="J72" s="22"/>
    </row>
    <row r="73" spans="1:10" ht="15.75" customHeight="1">
      <c r="A73" s="13">
        <v>715</v>
      </c>
      <c r="B73" s="3" t="s">
        <v>17</v>
      </c>
      <c r="C73" s="3" t="s">
        <v>5</v>
      </c>
      <c r="D73" s="3" t="s">
        <v>174</v>
      </c>
      <c r="E73" s="3" t="s">
        <v>8</v>
      </c>
      <c r="F73" s="30" t="s">
        <v>175</v>
      </c>
      <c r="G73" s="86">
        <f t="shared" si="8"/>
        <v>905.46</v>
      </c>
      <c r="H73" s="86">
        <f t="shared" si="8"/>
        <v>616.7</v>
      </c>
      <c r="I73" s="80">
        <f t="shared" si="7"/>
        <v>68.10902745565791</v>
      </c>
      <c r="J73" s="22"/>
    </row>
    <row r="74" spans="1:10" ht="15.75" customHeight="1">
      <c r="A74" s="13">
        <v>715</v>
      </c>
      <c r="B74" s="3" t="s">
        <v>17</v>
      </c>
      <c r="C74" s="3" t="s">
        <v>5</v>
      </c>
      <c r="D74" s="3" t="s">
        <v>133</v>
      </c>
      <c r="E74" s="3" t="s">
        <v>8</v>
      </c>
      <c r="F74" s="30" t="s">
        <v>132</v>
      </c>
      <c r="G74" s="86">
        <f t="shared" si="8"/>
        <v>905.46</v>
      </c>
      <c r="H74" s="86">
        <f t="shared" si="8"/>
        <v>616.7</v>
      </c>
      <c r="I74" s="80">
        <f t="shared" si="7"/>
        <v>68.10902745565791</v>
      </c>
      <c r="J74" s="22"/>
    </row>
    <row r="75" spans="1:10" ht="15.75" customHeight="1">
      <c r="A75" s="13">
        <v>715</v>
      </c>
      <c r="B75" s="3" t="s">
        <v>17</v>
      </c>
      <c r="C75" s="3" t="s">
        <v>5</v>
      </c>
      <c r="D75" s="3" t="s">
        <v>133</v>
      </c>
      <c r="E75" s="3" t="s">
        <v>64</v>
      </c>
      <c r="F75" s="30" t="s">
        <v>65</v>
      </c>
      <c r="G75" s="86">
        <v>905.46</v>
      </c>
      <c r="H75" s="86">
        <v>616.7</v>
      </c>
      <c r="I75" s="80">
        <f t="shared" si="7"/>
        <v>68.10902745565791</v>
      </c>
      <c r="J75" s="22"/>
    </row>
    <row r="76" spans="1:10" ht="15.75">
      <c r="A76" s="13">
        <v>715</v>
      </c>
      <c r="B76" s="1" t="s">
        <v>17</v>
      </c>
      <c r="C76" s="1" t="s">
        <v>21</v>
      </c>
      <c r="D76" s="1" t="s">
        <v>7</v>
      </c>
      <c r="E76" s="1" t="s">
        <v>8</v>
      </c>
      <c r="F76" s="33" t="s">
        <v>22</v>
      </c>
      <c r="G76" s="85">
        <f>G77+G85</f>
        <v>108984.171</v>
      </c>
      <c r="H76" s="85">
        <f>H77+H85</f>
        <v>7780.171</v>
      </c>
      <c r="I76" s="79">
        <f t="shared" si="7"/>
        <v>7.1388082586782255</v>
      </c>
      <c r="J76" s="22" t="e">
        <f>H76*100/#REF!</f>
        <v>#REF!</v>
      </c>
    </row>
    <row r="77" spans="1:10" ht="25.5">
      <c r="A77" s="13">
        <v>715</v>
      </c>
      <c r="B77" s="1" t="s">
        <v>17</v>
      </c>
      <c r="C77" s="1" t="s">
        <v>21</v>
      </c>
      <c r="D77" s="1" t="s">
        <v>51</v>
      </c>
      <c r="E77" s="1" t="s">
        <v>8</v>
      </c>
      <c r="F77" s="7" t="s">
        <v>52</v>
      </c>
      <c r="G77" s="86">
        <f>G78</f>
        <v>58382.171</v>
      </c>
      <c r="H77" s="86">
        <f>H78</f>
        <v>7780.171</v>
      </c>
      <c r="I77" s="80">
        <f t="shared" si="7"/>
        <v>13.326279010761692</v>
      </c>
      <c r="J77" s="22" t="e">
        <f>H77*100/#REF!</f>
        <v>#REF!</v>
      </c>
    </row>
    <row r="78" spans="1:10" ht="25.5">
      <c r="A78" s="13">
        <v>715</v>
      </c>
      <c r="B78" s="3" t="s">
        <v>17</v>
      </c>
      <c r="C78" s="3" t="s">
        <v>21</v>
      </c>
      <c r="D78" s="3" t="s">
        <v>53</v>
      </c>
      <c r="E78" s="3" t="s">
        <v>8</v>
      </c>
      <c r="F78" s="34" t="s">
        <v>54</v>
      </c>
      <c r="G78" s="86">
        <f>G79</f>
        <v>58382.171</v>
      </c>
      <c r="H78" s="86">
        <f>H79</f>
        <v>7780.171</v>
      </c>
      <c r="I78" s="80">
        <f t="shared" si="7"/>
        <v>13.326279010761692</v>
      </c>
      <c r="J78" s="22" t="e">
        <f>H78*100/#REF!</f>
        <v>#REF!</v>
      </c>
    </row>
    <row r="79" spans="1:10" ht="15.75">
      <c r="A79" s="104">
        <v>715</v>
      </c>
      <c r="B79" s="3" t="s">
        <v>17</v>
      </c>
      <c r="C79" s="3" t="s">
        <v>21</v>
      </c>
      <c r="D79" s="35" t="s">
        <v>53</v>
      </c>
      <c r="E79" s="3" t="s">
        <v>55</v>
      </c>
      <c r="F79" s="30" t="s">
        <v>56</v>
      </c>
      <c r="G79" s="86">
        <v>58382.171</v>
      </c>
      <c r="H79" s="86">
        <v>7780.171</v>
      </c>
      <c r="I79" s="80">
        <f t="shared" si="7"/>
        <v>13.326279010761692</v>
      </c>
      <c r="J79" s="22" t="e">
        <f>H79*100/#REF!</f>
        <v>#REF!</v>
      </c>
    </row>
    <row r="80" spans="1:10" s="38" customFormat="1" ht="15.75" hidden="1">
      <c r="A80" s="43">
        <v>715</v>
      </c>
      <c r="B80" s="59" t="s">
        <v>17</v>
      </c>
      <c r="C80" s="44" t="s">
        <v>21</v>
      </c>
      <c r="D80" s="43">
        <v>3510000</v>
      </c>
      <c r="E80" s="59" t="s">
        <v>8</v>
      </c>
      <c r="F80" s="58" t="s">
        <v>88</v>
      </c>
      <c r="G80" s="85">
        <f>G81+G83</f>
        <v>0</v>
      </c>
      <c r="H80" s="85">
        <f>H81+H83</f>
        <v>0</v>
      </c>
      <c r="I80" s="79" t="e">
        <f t="shared" si="7"/>
        <v>#DIV/0!</v>
      </c>
      <c r="J80" s="22" t="e">
        <f>H80*100/#REF!</f>
        <v>#REF!</v>
      </c>
    </row>
    <row r="81" spans="1:10" ht="25.5" hidden="1">
      <c r="A81" s="60">
        <v>715</v>
      </c>
      <c r="B81" s="41" t="s">
        <v>17</v>
      </c>
      <c r="C81" s="41" t="s">
        <v>21</v>
      </c>
      <c r="D81" s="61" t="s">
        <v>148</v>
      </c>
      <c r="E81" s="41" t="s">
        <v>8</v>
      </c>
      <c r="F81" s="62" t="s">
        <v>149</v>
      </c>
      <c r="G81" s="86">
        <f>G82</f>
        <v>0</v>
      </c>
      <c r="H81" s="86">
        <f>H82</f>
        <v>0</v>
      </c>
      <c r="I81" s="79" t="e">
        <f t="shared" si="7"/>
        <v>#DIV/0!</v>
      </c>
      <c r="J81" s="22" t="e">
        <f>H81*100/#REF!</f>
        <v>#REF!</v>
      </c>
    </row>
    <row r="82" spans="1:10" ht="15.75" hidden="1">
      <c r="A82" s="60">
        <v>715</v>
      </c>
      <c r="B82" s="41" t="s">
        <v>17</v>
      </c>
      <c r="C82" s="41" t="s">
        <v>21</v>
      </c>
      <c r="D82" s="61" t="s">
        <v>148</v>
      </c>
      <c r="E82" s="41" t="s">
        <v>64</v>
      </c>
      <c r="F82" s="62" t="s">
        <v>150</v>
      </c>
      <c r="G82" s="86"/>
      <c r="H82" s="86"/>
      <c r="I82" s="79" t="e">
        <f t="shared" si="7"/>
        <v>#DIV/0!</v>
      </c>
      <c r="J82" s="22" t="e">
        <f>H82*100/#REF!</f>
        <v>#REF!</v>
      </c>
    </row>
    <row r="83" spans="1:10" ht="25.5" hidden="1">
      <c r="A83" s="60">
        <v>715</v>
      </c>
      <c r="B83" s="41" t="s">
        <v>17</v>
      </c>
      <c r="C83" s="41" t="s">
        <v>21</v>
      </c>
      <c r="D83" s="61" t="s">
        <v>151</v>
      </c>
      <c r="E83" s="41" t="s">
        <v>8</v>
      </c>
      <c r="F83" s="62" t="s">
        <v>152</v>
      </c>
      <c r="G83" s="86">
        <f>G84</f>
        <v>0</v>
      </c>
      <c r="H83" s="86">
        <f>H84</f>
        <v>0</v>
      </c>
      <c r="I83" s="79" t="e">
        <f t="shared" si="7"/>
        <v>#DIV/0!</v>
      </c>
      <c r="J83" s="22"/>
    </row>
    <row r="84" spans="1:10" ht="15.75" hidden="1">
      <c r="A84" s="60">
        <v>715</v>
      </c>
      <c r="B84" s="41" t="s">
        <v>17</v>
      </c>
      <c r="C84" s="41" t="s">
        <v>21</v>
      </c>
      <c r="D84" s="61" t="s">
        <v>151</v>
      </c>
      <c r="E84" s="41" t="s">
        <v>64</v>
      </c>
      <c r="F84" s="62" t="s">
        <v>150</v>
      </c>
      <c r="G84" s="86"/>
      <c r="H84" s="86"/>
      <c r="I84" s="79" t="e">
        <f t="shared" si="7"/>
        <v>#DIV/0!</v>
      </c>
      <c r="J84" s="22"/>
    </row>
    <row r="85" spans="1:10" ht="15.75">
      <c r="A85" s="60">
        <v>715</v>
      </c>
      <c r="B85" s="41" t="s">
        <v>17</v>
      </c>
      <c r="C85" s="41" t="s">
        <v>21</v>
      </c>
      <c r="D85" s="61" t="s">
        <v>170</v>
      </c>
      <c r="E85" s="41" t="s">
        <v>8</v>
      </c>
      <c r="F85" s="62" t="s">
        <v>171</v>
      </c>
      <c r="G85" s="86">
        <f>G86+G87</f>
        <v>50602</v>
      </c>
      <c r="H85" s="86">
        <f>H86+H87</f>
        <v>0</v>
      </c>
      <c r="I85" s="80">
        <f t="shared" si="7"/>
        <v>0</v>
      </c>
      <c r="J85" s="22"/>
    </row>
    <row r="86" spans="1:10" ht="25.5">
      <c r="A86" s="60">
        <v>715</v>
      </c>
      <c r="B86" s="41" t="s">
        <v>17</v>
      </c>
      <c r="C86" s="41" t="s">
        <v>21</v>
      </c>
      <c r="D86" s="61" t="s">
        <v>176</v>
      </c>
      <c r="E86" s="41" t="s">
        <v>55</v>
      </c>
      <c r="F86" s="62" t="s">
        <v>177</v>
      </c>
      <c r="G86" s="86">
        <v>602</v>
      </c>
      <c r="H86" s="86">
        <v>0</v>
      </c>
      <c r="I86" s="80">
        <f t="shared" si="7"/>
        <v>0</v>
      </c>
      <c r="J86" s="22"/>
    </row>
    <row r="87" spans="1:10" ht="38.25">
      <c r="A87" s="60">
        <v>715</v>
      </c>
      <c r="B87" s="41" t="s">
        <v>17</v>
      </c>
      <c r="C87" s="41" t="s">
        <v>21</v>
      </c>
      <c r="D87" s="61" t="s">
        <v>178</v>
      </c>
      <c r="E87" s="41" t="s">
        <v>55</v>
      </c>
      <c r="F87" s="62" t="s">
        <v>179</v>
      </c>
      <c r="G87" s="86">
        <v>50000</v>
      </c>
      <c r="H87" s="86">
        <v>0</v>
      </c>
      <c r="I87" s="80">
        <f t="shared" si="7"/>
        <v>0</v>
      </c>
      <c r="J87" s="22"/>
    </row>
    <row r="88" spans="1:10" ht="15.75">
      <c r="A88" s="13">
        <v>715</v>
      </c>
      <c r="B88" s="1" t="s">
        <v>17</v>
      </c>
      <c r="C88" s="1" t="s">
        <v>10</v>
      </c>
      <c r="D88" s="1" t="s">
        <v>7</v>
      </c>
      <c r="E88" s="1" t="s">
        <v>8</v>
      </c>
      <c r="F88" s="6" t="s">
        <v>23</v>
      </c>
      <c r="G88" s="81">
        <f>G89+G92</f>
        <v>65089.68</v>
      </c>
      <c r="H88" s="81">
        <f>H92+H89</f>
        <v>31311.31</v>
      </c>
      <c r="I88" s="79">
        <f>H88*100/G88</f>
        <v>48.10487622615444</v>
      </c>
      <c r="J88" s="22" t="e">
        <f>H88*100/#REF!</f>
        <v>#REF!</v>
      </c>
    </row>
    <row r="89" spans="1:10" s="97" customFormat="1" ht="25.5">
      <c r="A89" s="60">
        <v>715</v>
      </c>
      <c r="B89" s="41" t="s">
        <v>17</v>
      </c>
      <c r="C89" s="41" t="s">
        <v>10</v>
      </c>
      <c r="D89" s="41" t="s">
        <v>51</v>
      </c>
      <c r="E89" s="41" t="s">
        <v>8</v>
      </c>
      <c r="F89" s="7" t="s">
        <v>52</v>
      </c>
      <c r="G89" s="86">
        <f>G90</f>
        <v>59089.68</v>
      </c>
      <c r="H89" s="82">
        <f>H90</f>
        <v>25767.31</v>
      </c>
      <c r="I89" s="80">
        <f>H89*100/G89</f>
        <v>43.60712395125511</v>
      </c>
      <c r="J89" s="23" t="e">
        <f>H89*100/#REF!</f>
        <v>#REF!</v>
      </c>
    </row>
    <row r="90" spans="1:10" ht="25.5">
      <c r="A90" s="60">
        <v>715</v>
      </c>
      <c r="B90" s="41" t="s">
        <v>17</v>
      </c>
      <c r="C90" s="41" t="s">
        <v>10</v>
      </c>
      <c r="D90" s="41" t="s">
        <v>53</v>
      </c>
      <c r="E90" s="41" t="s">
        <v>8</v>
      </c>
      <c r="F90" s="34" t="s">
        <v>54</v>
      </c>
      <c r="G90" s="86">
        <f>G91</f>
        <v>59089.68</v>
      </c>
      <c r="H90" s="82">
        <f>H91</f>
        <v>25767.31</v>
      </c>
      <c r="I90" s="80">
        <f>H90*100/G90</f>
        <v>43.60712395125511</v>
      </c>
      <c r="J90" s="22" t="e">
        <f>H90*100/#REF!</f>
        <v>#REF!</v>
      </c>
    </row>
    <row r="91" spans="1:10" ht="15.75">
      <c r="A91" s="60">
        <v>715</v>
      </c>
      <c r="B91" s="41" t="s">
        <v>17</v>
      </c>
      <c r="C91" s="41" t="s">
        <v>10</v>
      </c>
      <c r="D91" s="61" t="s">
        <v>53</v>
      </c>
      <c r="E91" s="41" t="s">
        <v>55</v>
      </c>
      <c r="F91" s="30" t="s">
        <v>56</v>
      </c>
      <c r="G91" s="86">
        <v>59089.68</v>
      </c>
      <c r="H91" s="82">
        <v>25767.31</v>
      </c>
      <c r="I91" s="80">
        <f>H91*100/G91</f>
        <v>43.60712395125511</v>
      </c>
      <c r="J91" s="22" t="e">
        <f>H91*100/#REF!</f>
        <v>#REF!</v>
      </c>
    </row>
    <row r="92" spans="1:10" s="97" customFormat="1" ht="15.75">
      <c r="A92" s="13">
        <v>715</v>
      </c>
      <c r="B92" s="3" t="s">
        <v>17</v>
      </c>
      <c r="C92" s="3" t="s">
        <v>10</v>
      </c>
      <c r="D92" s="3">
        <v>6000000</v>
      </c>
      <c r="E92" s="3" t="s">
        <v>8</v>
      </c>
      <c r="F92" s="7" t="s">
        <v>23</v>
      </c>
      <c r="G92" s="82">
        <f>G93</f>
        <v>6000</v>
      </c>
      <c r="H92" s="82">
        <f>H93</f>
        <v>5544</v>
      </c>
      <c r="I92" s="80">
        <f>H92*100/G92</f>
        <v>92.4</v>
      </c>
      <c r="J92" s="23"/>
    </row>
    <row r="93" spans="1:10" ht="12.75" customHeight="1">
      <c r="A93" s="144">
        <v>715</v>
      </c>
      <c r="B93" s="145" t="s">
        <v>17</v>
      </c>
      <c r="C93" s="145" t="s">
        <v>10</v>
      </c>
      <c r="D93" s="145">
        <v>6000500</v>
      </c>
      <c r="E93" s="145" t="s">
        <v>8</v>
      </c>
      <c r="F93" s="127" t="s">
        <v>67</v>
      </c>
      <c r="G93" s="147">
        <f>G95</f>
        <v>6000</v>
      </c>
      <c r="H93" s="147">
        <f>H95</f>
        <v>5544</v>
      </c>
      <c r="I93" s="125">
        <v>59.310810810810814</v>
      </c>
      <c r="J93" s="125"/>
    </row>
    <row r="94" spans="1:10" ht="4.5" customHeight="1">
      <c r="A94" s="144"/>
      <c r="B94" s="145"/>
      <c r="C94" s="145"/>
      <c r="D94" s="145"/>
      <c r="E94" s="145"/>
      <c r="F94" s="128"/>
      <c r="G94" s="147"/>
      <c r="H94" s="147"/>
      <c r="I94" s="125"/>
      <c r="J94" s="126"/>
    </row>
    <row r="95" spans="1:10" ht="15.75">
      <c r="A95" s="13">
        <v>715</v>
      </c>
      <c r="B95" s="3" t="s">
        <v>17</v>
      </c>
      <c r="C95" s="3" t="s">
        <v>10</v>
      </c>
      <c r="D95" s="3">
        <v>6000500</v>
      </c>
      <c r="E95" s="3">
        <v>500</v>
      </c>
      <c r="F95" s="7" t="s">
        <v>41</v>
      </c>
      <c r="G95" s="82">
        <v>6000</v>
      </c>
      <c r="H95" s="82">
        <v>5544</v>
      </c>
      <c r="I95" s="23">
        <f aca="true" t="shared" si="9" ref="I95:I101">H95*100/G95</f>
        <v>92.4</v>
      </c>
      <c r="J95" s="77"/>
    </row>
    <row r="96" spans="1:10" ht="15.75">
      <c r="A96" s="13">
        <v>715</v>
      </c>
      <c r="B96" s="9" t="s">
        <v>26</v>
      </c>
      <c r="C96" s="1" t="s">
        <v>6</v>
      </c>
      <c r="D96" s="1" t="s">
        <v>7</v>
      </c>
      <c r="E96" s="1" t="s">
        <v>8</v>
      </c>
      <c r="F96" s="5" t="s">
        <v>27</v>
      </c>
      <c r="G96" s="81">
        <f aca="true" t="shared" si="10" ref="G96:H99">G97</f>
        <v>500</v>
      </c>
      <c r="H96" s="81">
        <f t="shared" si="10"/>
        <v>223.946</v>
      </c>
      <c r="I96" s="22">
        <f t="shared" si="9"/>
        <v>44.789199999999994</v>
      </c>
      <c r="J96" s="22" t="e">
        <f>H96*100/#REF!</f>
        <v>#REF!</v>
      </c>
    </row>
    <row r="97" spans="1:10" ht="15.75">
      <c r="A97" s="13">
        <v>715</v>
      </c>
      <c r="B97" s="10" t="s">
        <v>26</v>
      </c>
      <c r="C97" s="10" t="s">
        <v>26</v>
      </c>
      <c r="D97" s="10" t="s">
        <v>7</v>
      </c>
      <c r="E97" s="3" t="s">
        <v>8</v>
      </c>
      <c r="F97" s="18" t="s">
        <v>28</v>
      </c>
      <c r="G97" s="82">
        <f t="shared" si="10"/>
        <v>500</v>
      </c>
      <c r="H97" s="82">
        <f t="shared" si="10"/>
        <v>223.946</v>
      </c>
      <c r="I97" s="23">
        <f t="shared" si="9"/>
        <v>44.789199999999994</v>
      </c>
      <c r="J97" s="23" t="e">
        <f>H97*100/#REF!</f>
        <v>#REF!</v>
      </c>
    </row>
    <row r="98" spans="1:10" ht="15.75">
      <c r="A98" s="13">
        <v>715</v>
      </c>
      <c r="B98" s="10" t="s">
        <v>26</v>
      </c>
      <c r="C98" s="10" t="s">
        <v>26</v>
      </c>
      <c r="D98" s="10">
        <v>4310000</v>
      </c>
      <c r="E98" s="3" t="s">
        <v>8</v>
      </c>
      <c r="F98" s="18" t="s">
        <v>68</v>
      </c>
      <c r="G98" s="82">
        <f t="shared" si="10"/>
        <v>500</v>
      </c>
      <c r="H98" s="82">
        <f t="shared" si="10"/>
        <v>223.946</v>
      </c>
      <c r="I98" s="23">
        <f t="shared" si="9"/>
        <v>44.789199999999994</v>
      </c>
      <c r="J98" s="23" t="e">
        <f>H98*100/#REF!</f>
        <v>#REF!</v>
      </c>
    </row>
    <row r="99" spans="1:10" ht="15.75">
      <c r="A99" s="13">
        <v>715</v>
      </c>
      <c r="B99" s="10" t="s">
        <v>26</v>
      </c>
      <c r="C99" s="10" t="s">
        <v>26</v>
      </c>
      <c r="D99" s="10">
        <v>4310100</v>
      </c>
      <c r="E99" s="10" t="s">
        <v>8</v>
      </c>
      <c r="F99" s="18" t="s">
        <v>29</v>
      </c>
      <c r="G99" s="82">
        <f t="shared" si="10"/>
        <v>500</v>
      </c>
      <c r="H99" s="82">
        <f t="shared" si="10"/>
        <v>223.946</v>
      </c>
      <c r="I99" s="23">
        <f t="shared" si="9"/>
        <v>44.789199999999994</v>
      </c>
      <c r="J99" s="23" t="e">
        <f>H99*100/#REF!</f>
        <v>#REF!</v>
      </c>
    </row>
    <row r="100" spans="1:10" ht="15.75">
      <c r="A100" s="13">
        <v>715</v>
      </c>
      <c r="B100" s="10" t="s">
        <v>26</v>
      </c>
      <c r="C100" s="10" t="s">
        <v>26</v>
      </c>
      <c r="D100" s="10">
        <v>4310100</v>
      </c>
      <c r="E100" s="10">
        <v>500</v>
      </c>
      <c r="F100" s="7" t="s">
        <v>41</v>
      </c>
      <c r="G100" s="87">
        <v>500</v>
      </c>
      <c r="H100" s="87">
        <v>223.946</v>
      </c>
      <c r="I100" s="23">
        <f t="shared" si="9"/>
        <v>44.789199999999994</v>
      </c>
      <c r="J100" s="23" t="e">
        <f>H100*100/#REF!</f>
        <v>#REF!</v>
      </c>
    </row>
    <row r="101" spans="1:10" ht="12.75" customHeight="1">
      <c r="A101" s="122">
        <v>715</v>
      </c>
      <c r="B101" s="123" t="s">
        <v>71</v>
      </c>
      <c r="C101" s="123" t="s">
        <v>6</v>
      </c>
      <c r="D101" s="123" t="s">
        <v>7</v>
      </c>
      <c r="E101" s="124" t="s">
        <v>8</v>
      </c>
      <c r="F101" s="159" t="s">
        <v>72</v>
      </c>
      <c r="G101" s="117">
        <f>G103+G107</f>
        <v>286</v>
      </c>
      <c r="H101" s="117">
        <f>H103+H107</f>
        <v>188.8</v>
      </c>
      <c r="I101" s="130">
        <f t="shared" si="9"/>
        <v>66.01398601398601</v>
      </c>
      <c r="J101" s="130" t="e">
        <f>H101*100/#REF!</f>
        <v>#REF!</v>
      </c>
    </row>
    <row r="102" spans="1:10" ht="3" customHeight="1">
      <c r="A102" s="122"/>
      <c r="B102" s="123"/>
      <c r="C102" s="123"/>
      <c r="D102" s="123"/>
      <c r="E102" s="124"/>
      <c r="F102" s="159"/>
      <c r="G102" s="117"/>
      <c r="H102" s="117"/>
      <c r="I102" s="130"/>
      <c r="J102" s="154"/>
    </row>
    <row r="103" spans="1:10" s="38" customFormat="1" ht="15.75">
      <c r="A103" s="100">
        <v>715</v>
      </c>
      <c r="B103" s="1" t="s">
        <v>71</v>
      </c>
      <c r="C103" s="1" t="s">
        <v>5</v>
      </c>
      <c r="D103" s="1" t="s">
        <v>7</v>
      </c>
      <c r="E103" s="9" t="s">
        <v>8</v>
      </c>
      <c r="F103" s="5" t="s">
        <v>73</v>
      </c>
      <c r="G103" s="81">
        <f aca="true" t="shared" si="11" ref="G103:H105">G104</f>
        <v>211</v>
      </c>
      <c r="H103" s="81">
        <f t="shared" si="11"/>
        <v>138.8</v>
      </c>
      <c r="I103" s="90">
        <f>H103*100/G103</f>
        <v>65.78199052132702</v>
      </c>
      <c r="J103" s="90" t="e">
        <f>H103*100/#REF!</f>
        <v>#REF!</v>
      </c>
    </row>
    <row r="104" spans="1:10" ht="15.75">
      <c r="A104" s="13">
        <v>715</v>
      </c>
      <c r="B104" s="3" t="s">
        <v>71</v>
      </c>
      <c r="C104" s="3" t="s">
        <v>5</v>
      </c>
      <c r="D104" s="3" t="s">
        <v>74</v>
      </c>
      <c r="E104" s="3" t="s">
        <v>8</v>
      </c>
      <c r="F104" s="7" t="s">
        <v>75</v>
      </c>
      <c r="G104" s="84">
        <f t="shared" si="11"/>
        <v>211</v>
      </c>
      <c r="H104" s="84">
        <f t="shared" si="11"/>
        <v>138.8</v>
      </c>
      <c r="I104" s="91">
        <f>H104*100/G104</f>
        <v>65.78199052132702</v>
      </c>
      <c r="J104" s="90" t="e">
        <f>H104*100/#REF!</f>
        <v>#REF!</v>
      </c>
    </row>
    <row r="105" spans="1:10" ht="25.5">
      <c r="A105" s="13">
        <v>715</v>
      </c>
      <c r="B105" s="3" t="s">
        <v>71</v>
      </c>
      <c r="C105" s="15" t="s">
        <v>5</v>
      </c>
      <c r="D105" s="3" t="s">
        <v>76</v>
      </c>
      <c r="E105" s="3" t="s">
        <v>8</v>
      </c>
      <c r="F105" s="34" t="s">
        <v>77</v>
      </c>
      <c r="G105" s="82">
        <f t="shared" si="11"/>
        <v>211</v>
      </c>
      <c r="H105" s="82">
        <f t="shared" si="11"/>
        <v>138.8</v>
      </c>
      <c r="I105" s="91">
        <f>H105*100/G105</f>
        <v>65.78199052132702</v>
      </c>
      <c r="J105" s="90" t="e">
        <f>H105*100/#REF!</f>
        <v>#REF!</v>
      </c>
    </row>
    <row r="106" spans="1:10" ht="15.75">
      <c r="A106" s="104">
        <v>715</v>
      </c>
      <c r="B106" s="3" t="s">
        <v>71</v>
      </c>
      <c r="C106" s="3" t="s">
        <v>5</v>
      </c>
      <c r="D106" s="35" t="s">
        <v>76</v>
      </c>
      <c r="E106" s="3" t="s">
        <v>78</v>
      </c>
      <c r="F106" s="30" t="s">
        <v>79</v>
      </c>
      <c r="G106" s="82">
        <v>211</v>
      </c>
      <c r="H106" s="82">
        <v>138.8</v>
      </c>
      <c r="I106" s="91">
        <f>H106*100/G106</f>
        <v>65.78199052132702</v>
      </c>
      <c r="J106" s="90" t="e">
        <f>H106*100/#REF!</f>
        <v>#REF!</v>
      </c>
    </row>
    <row r="107" spans="1:10" s="97" customFormat="1" ht="22.5" customHeight="1">
      <c r="A107" s="122">
        <v>715</v>
      </c>
      <c r="B107" s="123" t="s">
        <v>71</v>
      </c>
      <c r="C107" s="123" t="s">
        <v>10</v>
      </c>
      <c r="D107" s="123" t="s">
        <v>7</v>
      </c>
      <c r="E107" s="123" t="s">
        <v>8</v>
      </c>
      <c r="F107" s="118" t="s">
        <v>143</v>
      </c>
      <c r="G107" s="117">
        <f>G110</f>
        <v>75</v>
      </c>
      <c r="H107" s="117">
        <f>H109</f>
        <v>50</v>
      </c>
      <c r="I107" s="130">
        <f>H107*100/G107</f>
        <v>66.66666666666667</v>
      </c>
      <c r="J107" s="91"/>
    </row>
    <row r="108" spans="1:10" ht="15.75" hidden="1">
      <c r="A108" s="122"/>
      <c r="B108" s="123"/>
      <c r="C108" s="123"/>
      <c r="D108" s="123"/>
      <c r="E108" s="123"/>
      <c r="F108" s="119"/>
      <c r="G108" s="117"/>
      <c r="H108" s="117"/>
      <c r="I108" s="130"/>
      <c r="J108" s="90"/>
    </row>
    <row r="109" spans="1:10" ht="15.75" customHeight="1">
      <c r="A109" s="13">
        <v>715</v>
      </c>
      <c r="B109" s="3" t="s">
        <v>71</v>
      </c>
      <c r="C109" s="3" t="s">
        <v>10</v>
      </c>
      <c r="D109" s="3" t="s">
        <v>144</v>
      </c>
      <c r="E109" s="10" t="s">
        <v>8</v>
      </c>
      <c r="F109" s="7" t="s">
        <v>145</v>
      </c>
      <c r="G109" s="82">
        <f>G110</f>
        <v>75</v>
      </c>
      <c r="H109" s="82">
        <f>H110</f>
        <v>50</v>
      </c>
      <c r="I109" s="26">
        <f aca="true" t="shared" si="12" ref="I109:I124">H109*100/G109</f>
        <v>66.66666666666667</v>
      </c>
      <c r="J109" s="90"/>
    </row>
    <row r="110" spans="1:10" ht="15.75">
      <c r="A110" s="13">
        <v>715</v>
      </c>
      <c r="B110" s="3" t="s">
        <v>71</v>
      </c>
      <c r="C110" s="3" t="s">
        <v>10</v>
      </c>
      <c r="D110" s="3" t="s">
        <v>146</v>
      </c>
      <c r="E110" s="3" t="s">
        <v>8</v>
      </c>
      <c r="F110" s="7" t="s">
        <v>147</v>
      </c>
      <c r="G110" s="82">
        <f>G111</f>
        <v>75</v>
      </c>
      <c r="H110" s="82">
        <f>H111</f>
        <v>50</v>
      </c>
      <c r="I110" s="26">
        <f t="shared" si="12"/>
        <v>66.66666666666667</v>
      </c>
      <c r="J110" s="90"/>
    </row>
    <row r="111" spans="1:10" ht="15.75">
      <c r="A111" s="13">
        <v>715</v>
      </c>
      <c r="B111" s="10" t="s">
        <v>71</v>
      </c>
      <c r="C111" s="10" t="s">
        <v>10</v>
      </c>
      <c r="D111" s="10" t="s">
        <v>146</v>
      </c>
      <c r="E111" s="10" t="s">
        <v>78</v>
      </c>
      <c r="F111" s="7" t="s">
        <v>79</v>
      </c>
      <c r="G111" s="82">
        <v>75</v>
      </c>
      <c r="H111" s="82">
        <v>50</v>
      </c>
      <c r="I111" s="26">
        <f t="shared" si="12"/>
        <v>66.66666666666667</v>
      </c>
      <c r="J111" s="90"/>
    </row>
    <row r="112" spans="1:10" ht="15.75">
      <c r="A112" s="100">
        <v>715</v>
      </c>
      <c r="B112" s="9" t="s">
        <v>158</v>
      </c>
      <c r="C112" s="9" t="s">
        <v>6</v>
      </c>
      <c r="D112" s="9" t="s">
        <v>7</v>
      </c>
      <c r="E112" s="9" t="s">
        <v>8</v>
      </c>
      <c r="F112" s="6" t="s">
        <v>69</v>
      </c>
      <c r="G112" s="81">
        <f>G113</f>
        <v>124301.41500000001</v>
      </c>
      <c r="H112" s="81">
        <f>H113</f>
        <v>36643.667</v>
      </c>
      <c r="I112" s="27">
        <f t="shared" si="12"/>
        <v>29.47968613229383</v>
      </c>
      <c r="J112" s="90" t="e">
        <f>H112*100/#REF!</f>
        <v>#REF!</v>
      </c>
    </row>
    <row r="113" spans="1:10" ht="15.75">
      <c r="A113" s="13">
        <v>715</v>
      </c>
      <c r="B113" s="9" t="s">
        <v>158</v>
      </c>
      <c r="C113" s="9" t="s">
        <v>21</v>
      </c>
      <c r="D113" s="9" t="s">
        <v>7</v>
      </c>
      <c r="E113" s="9" t="s">
        <v>8</v>
      </c>
      <c r="F113" s="6" t="s">
        <v>163</v>
      </c>
      <c r="G113" s="81">
        <f>G117+G120+G123+G125+G114</f>
        <v>124301.41500000001</v>
      </c>
      <c r="H113" s="81">
        <f>H114+H117+H120+H123+H125</f>
        <v>36643.667</v>
      </c>
      <c r="I113" s="27">
        <f t="shared" si="12"/>
        <v>29.47968613229383</v>
      </c>
      <c r="J113" s="90" t="e">
        <f>H113*100/#REF!</f>
        <v>#REF!</v>
      </c>
    </row>
    <row r="114" spans="1:10" ht="24">
      <c r="A114" s="13">
        <v>715</v>
      </c>
      <c r="B114" s="49" t="s">
        <v>158</v>
      </c>
      <c r="C114" s="49" t="s">
        <v>21</v>
      </c>
      <c r="D114" s="49" t="s">
        <v>187</v>
      </c>
      <c r="E114" s="49" t="s">
        <v>8</v>
      </c>
      <c r="F114" s="98" t="s">
        <v>188</v>
      </c>
      <c r="G114" s="82">
        <f>G115</f>
        <v>70100</v>
      </c>
      <c r="H114" s="82">
        <f>H115</f>
        <v>33624.056</v>
      </c>
      <c r="I114" s="26">
        <f t="shared" si="12"/>
        <v>47.96584308131241</v>
      </c>
      <c r="J114" s="90"/>
    </row>
    <row r="115" spans="1:10" ht="24">
      <c r="A115" s="13">
        <v>715</v>
      </c>
      <c r="B115" s="49" t="s">
        <v>158</v>
      </c>
      <c r="C115" s="49" t="s">
        <v>21</v>
      </c>
      <c r="D115" s="49" t="s">
        <v>189</v>
      </c>
      <c r="E115" s="49" t="s">
        <v>8</v>
      </c>
      <c r="F115" s="98" t="s">
        <v>190</v>
      </c>
      <c r="G115" s="82">
        <f>G116</f>
        <v>70100</v>
      </c>
      <c r="H115" s="82">
        <f>H116</f>
        <v>33624.056</v>
      </c>
      <c r="I115" s="26">
        <f t="shared" si="12"/>
        <v>47.96584308131241</v>
      </c>
      <c r="J115" s="90"/>
    </row>
    <row r="116" spans="1:10" ht="15.75">
      <c r="A116" s="13">
        <v>715</v>
      </c>
      <c r="B116" s="49" t="s">
        <v>158</v>
      </c>
      <c r="C116" s="49" t="s">
        <v>21</v>
      </c>
      <c r="D116" s="49" t="s">
        <v>189</v>
      </c>
      <c r="E116" s="49" t="s">
        <v>55</v>
      </c>
      <c r="F116" s="98" t="s">
        <v>56</v>
      </c>
      <c r="G116" s="82">
        <v>70100</v>
      </c>
      <c r="H116" s="82">
        <v>33624.056</v>
      </c>
      <c r="I116" s="26">
        <f t="shared" si="12"/>
        <v>47.96584308131241</v>
      </c>
      <c r="J116" s="90"/>
    </row>
    <row r="117" spans="1:10" ht="25.5">
      <c r="A117" s="13">
        <v>715</v>
      </c>
      <c r="B117" s="10" t="s">
        <v>158</v>
      </c>
      <c r="C117" s="10" t="s">
        <v>21</v>
      </c>
      <c r="D117" s="10" t="s">
        <v>51</v>
      </c>
      <c r="E117" s="10" t="s">
        <v>8</v>
      </c>
      <c r="F117" s="7" t="s">
        <v>52</v>
      </c>
      <c r="G117" s="82">
        <f>G118</f>
        <v>26851.415</v>
      </c>
      <c r="H117" s="82">
        <f>H118</f>
        <v>1151.415</v>
      </c>
      <c r="I117" s="26">
        <f t="shared" si="12"/>
        <v>4.288098038781197</v>
      </c>
      <c r="J117" s="90" t="e">
        <f>H117*100/#REF!</f>
        <v>#REF!</v>
      </c>
    </row>
    <row r="118" spans="1:10" ht="25.5">
      <c r="A118" s="13">
        <v>715</v>
      </c>
      <c r="B118" s="10" t="s">
        <v>158</v>
      </c>
      <c r="C118" s="10" t="s">
        <v>21</v>
      </c>
      <c r="D118" s="10" t="s">
        <v>53</v>
      </c>
      <c r="E118" s="10" t="s">
        <v>8</v>
      </c>
      <c r="F118" s="7" t="s">
        <v>54</v>
      </c>
      <c r="G118" s="82">
        <f>G119</f>
        <v>26851.415</v>
      </c>
      <c r="H118" s="82">
        <f>H119</f>
        <v>1151.415</v>
      </c>
      <c r="I118" s="26">
        <f t="shared" si="12"/>
        <v>4.288098038781197</v>
      </c>
      <c r="J118" s="90" t="e">
        <f>H118*100/#REF!</f>
        <v>#REF!</v>
      </c>
    </row>
    <row r="119" spans="1:10" ht="15.75">
      <c r="A119" s="13">
        <v>715</v>
      </c>
      <c r="B119" s="10" t="s">
        <v>158</v>
      </c>
      <c r="C119" s="10" t="s">
        <v>21</v>
      </c>
      <c r="D119" s="10" t="s">
        <v>53</v>
      </c>
      <c r="E119" s="10" t="s">
        <v>55</v>
      </c>
      <c r="F119" s="7" t="s">
        <v>56</v>
      </c>
      <c r="G119" s="82">
        <v>26851.415</v>
      </c>
      <c r="H119" s="82">
        <v>1151.415</v>
      </c>
      <c r="I119" s="26">
        <f t="shared" si="12"/>
        <v>4.288098038781197</v>
      </c>
      <c r="J119" s="90" t="e">
        <f>H119*100/#REF!</f>
        <v>#REF!</v>
      </c>
    </row>
    <row r="120" spans="1:10" ht="15.75">
      <c r="A120" s="13">
        <v>715</v>
      </c>
      <c r="B120" s="10" t="s">
        <v>158</v>
      </c>
      <c r="C120" s="10" t="s">
        <v>21</v>
      </c>
      <c r="D120" s="10" t="s">
        <v>164</v>
      </c>
      <c r="E120" s="10" t="s">
        <v>8</v>
      </c>
      <c r="F120" s="7" t="s">
        <v>165</v>
      </c>
      <c r="G120" s="82">
        <f>G121</f>
        <v>1650</v>
      </c>
      <c r="H120" s="82">
        <f>H121</f>
        <v>1467.83</v>
      </c>
      <c r="I120" s="26">
        <f t="shared" si="12"/>
        <v>88.95939393939393</v>
      </c>
      <c r="J120" s="90" t="e">
        <f>H120*100/#REF!</f>
        <v>#REF!</v>
      </c>
    </row>
    <row r="121" spans="1:10" s="38" customFormat="1" ht="18" customHeight="1">
      <c r="A121" s="46">
        <v>715</v>
      </c>
      <c r="B121" s="49" t="s">
        <v>158</v>
      </c>
      <c r="C121" s="49" t="s">
        <v>21</v>
      </c>
      <c r="D121" s="49" t="s">
        <v>166</v>
      </c>
      <c r="E121" s="49" t="s">
        <v>8</v>
      </c>
      <c r="F121" s="48" t="s">
        <v>70</v>
      </c>
      <c r="G121" s="82">
        <f>G122</f>
        <v>1650</v>
      </c>
      <c r="H121" s="82">
        <f>H122</f>
        <v>1467.83</v>
      </c>
      <c r="I121" s="26">
        <f t="shared" si="12"/>
        <v>88.95939393939393</v>
      </c>
      <c r="J121" s="91" t="e">
        <f>H121*100/#REF!</f>
        <v>#REF!</v>
      </c>
    </row>
    <row r="122" spans="1:10" ht="15.75">
      <c r="A122" s="46">
        <v>715</v>
      </c>
      <c r="B122" s="49" t="s">
        <v>158</v>
      </c>
      <c r="C122" s="49" t="s">
        <v>21</v>
      </c>
      <c r="D122" s="49" t="s">
        <v>166</v>
      </c>
      <c r="E122" s="49" t="s">
        <v>57</v>
      </c>
      <c r="F122" s="48" t="s">
        <v>41</v>
      </c>
      <c r="G122" s="82">
        <v>1650</v>
      </c>
      <c r="H122" s="82">
        <v>1467.83</v>
      </c>
      <c r="I122" s="26">
        <f t="shared" si="12"/>
        <v>88.95939393939393</v>
      </c>
      <c r="J122" s="91" t="e">
        <f>H122*100/#REF!</f>
        <v>#REF!</v>
      </c>
    </row>
    <row r="123" spans="1:10" ht="15.75">
      <c r="A123" s="46">
        <v>715</v>
      </c>
      <c r="B123" s="49" t="s">
        <v>158</v>
      </c>
      <c r="C123" s="49" t="s">
        <v>21</v>
      </c>
      <c r="D123" s="49" t="s">
        <v>170</v>
      </c>
      <c r="E123" s="49" t="s">
        <v>8</v>
      </c>
      <c r="F123" s="48" t="s">
        <v>171</v>
      </c>
      <c r="G123" s="82">
        <f>G124</f>
        <v>25100</v>
      </c>
      <c r="H123" s="82">
        <f>H124</f>
        <v>0</v>
      </c>
      <c r="I123" s="26">
        <f t="shared" si="12"/>
        <v>0</v>
      </c>
      <c r="J123" s="91"/>
    </row>
    <row r="124" spans="1:10" ht="60">
      <c r="A124" s="46">
        <v>715</v>
      </c>
      <c r="B124" s="49" t="s">
        <v>158</v>
      </c>
      <c r="C124" s="49" t="s">
        <v>21</v>
      </c>
      <c r="D124" s="49" t="s">
        <v>180</v>
      </c>
      <c r="E124" s="49" t="s">
        <v>55</v>
      </c>
      <c r="F124" s="48" t="s">
        <v>181</v>
      </c>
      <c r="G124" s="82">
        <v>25100</v>
      </c>
      <c r="H124" s="82">
        <v>0</v>
      </c>
      <c r="I124" s="26">
        <f t="shared" si="12"/>
        <v>0</v>
      </c>
      <c r="J124" s="91"/>
    </row>
    <row r="125" spans="1:10" ht="15.75">
      <c r="A125" s="46">
        <v>715</v>
      </c>
      <c r="B125" s="49" t="s">
        <v>158</v>
      </c>
      <c r="C125" s="49" t="s">
        <v>21</v>
      </c>
      <c r="D125" s="49" t="s">
        <v>19</v>
      </c>
      <c r="E125" s="49" t="s">
        <v>8</v>
      </c>
      <c r="F125" s="48" t="s">
        <v>20</v>
      </c>
      <c r="G125" s="82">
        <f>G126</f>
        <v>600</v>
      </c>
      <c r="H125" s="82">
        <f>H126</f>
        <v>400.366</v>
      </c>
      <c r="I125" s="26">
        <f aca="true" t="shared" si="13" ref="I125:I139">H125*100/G125</f>
        <v>66.72766666666666</v>
      </c>
      <c r="J125" s="90"/>
    </row>
    <row r="126" spans="1:10" ht="15.75">
      <c r="A126" s="46">
        <v>715</v>
      </c>
      <c r="B126" s="49" t="s">
        <v>158</v>
      </c>
      <c r="C126" s="49" t="s">
        <v>21</v>
      </c>
      <c r="D126" s="49" t="s">
        <v>19</v>
      </c>
      <c r="E126" s="49" t="s">
        <v>57</v>
      </c>
      <c r="F126" s="48" t="s">
        <v>41</v>
      </c>
      <c r="G126" s="82">
        <v>600</v>
      </c>
      <c r="H126" s="82">
        <v>400.366</v>
      </c>
      <c r="I126" s="26">
        <f t="shared" si="13"/>
        <v>66.72766666666666</v>
      </c>
      <c r="J126" s="90"/>
    </row>
    <row r="127" spans="1:10" ht="15.75" hidden="1">
      <c r="A127" s="13">
        <v>715</v>
      </c>
      <c r="B127" s="3" t="s">
        <v>5</v>
      </c>
      <c r="C127" s="3" t="s">
        <v>26</v>
      </c>
      <c r="D127" s="3" t="s">
        <v>128</v>
      </c>
      <c r="E127" s="3" t="s">
        <v>8</v>
      </c>
      <c r="F127" s="7" t="s">
        <v>129</v>
      </c>
      <c r="G127" s="81">
        <f>G128</f>
        <v>0</v>
      </c>
      <c r="H127" s="81">
        <f>H128</f>
        <v>11.307</v>
      </c>
      <c r="I127" s="27" t="e">
        <f t="shared" si="13"/>
        <v>#DIV/0!</v>
      </c>
      <c r="J127" s="26" t="e">
        <f>H127*100/#REF!</f>
        <v>#REF!</v>
      </c>
    </row>
    <row r="128" spans="1:10" ht="15.75" hidden="1">
      <c r="A128" s="13">
        <v>715</v>
      </c>
      <c r="B128" s="3" t="s">
        <v>5</v>
      </c>
      <c r="C128" s="3" t="s">
        <v>26</v>
      </c>
      <c r="D128" s="3" t="s">
        <v>130</v>
      </c>
      <c r="E128" s="3" t="s">
        <v>8</v>
      </c>
      <c r="F128" s="7" t="s">
        <v>131</v>
      </c>
      <c r="G128" s="82">
        <f>G129</f>
        <v>0</v>
      </c>
      <c r="H128" s="82">
        <f>H129</f>
        <v>11.307</v>
      </c>
      <c r="I128" s="26" t="e">
        <f t="shared" si="13"/>
        <v>#DIV/0!</v>
      </c>
      <c r="J128" s="26" t="e">
        <f>H128*100/#REF!</f>
        <v>#REF!</v>
      </c>
    </row>
    <row r="129" spans="1:10" ht="15.75" hidden="1">
      <c r="A129" s="13">
        <v>715</v>
      </c>
      <c r="B129" s="3" t="s">
        <v>5</v>
      </c>
      <c r="C129" s="3" t="s">
        <v>26</v>
      </c>
      <c r="D129" s="3" t="s">
        <v>130</v>
      </c>
      <c r="E129" s="3">
        <v>500</v>
      </c>
      <c r="F129" s="7" t="s">
        <v>41</v>
      </c>
      <c r="G129" s="82">
        <v>0</v>
      </c>
      <c r="H129" s="82">
        <v>11.307</v>
      </c>
      <c r="I129" s="26" t="e">
        <f t="shared" si="13"/>
        <v>#DIV/0!</v>
      </c>
      <c r="J129" s="26" t="e">
        <f>H129*100/#REF!</f>
        <v>#REF!</v>
      </c>
    </row>
    <row r="130" spans="1:10" ht="15.75">
      <c r="A130" s="105">
        <v>715</v>
      </c>
      <c r="B130" s="1"/>
      <c r="C130" s="16"/>
      <c r="D130" s="1"/>
      <c r="E130" s="1"/>
      <c r="F130" s="6" t="s">
        <v>83</v>
      </c>
      <c r="G130" s="81">
        <f>G131+G135</f>
        <v>83882.23300000001</v>
      </c>
      <c r="H130" s="81">
        <f>H135+H131</f>
        <v>63189.29000000001</v>
      </c>
      <c r="I130" s="27">
        <f t="shared" si="13"/>
        <v>75.33095834489767</v>
      </c>
      <c r="J130" s="27" t="e">
        <f>H130*100/#REF!</f>
        <v>#REF!</v>
      </c>
    </row>
    <row r="131" spans="1:10" ht="15.75">
      <c r="A131" s="54">
        <v>715</v>
      </c>
      <c r="B131" s="44" t="s">
        <v>10</v>
      </c>
      <c r="C131" s="55" t="s">
        <v>6</v>
      </c>
      <c r="D131" s="44" t="s">
        <v>7</v>
      </c>
      <c r="E131" s="44" t="s">
        <v>8</v>
      </c>
      <c r="F131" s="2" t="s">
        <v>136</v>
      </c>
      <c r="G131" s="81">
        <f aca="true" t="shared" si="14" ref="G131:H133">G132</f>
        <v>600</v>
      </c>
      <c r="H131" s="81">
        <f t="shared" si="14"/>
        <v>589.763</v>
      </c>
      <c r="I131" s="27">
        <f t="shared" si="13"/>
        <v>98.29383333333334</v>
      </c>
      <c r="J131" s="27" t="e">
        <f>H131*100/#REF!</f>
        <v>#REF!</v>
      </c>
    </row>
    <row r="132" spans="1:10" ht="15.75">
      <c r="A132" s="54">
        <v>715</v>
      </c>
      <c r="B132" s="44" t="s">
        <v>10</v>
      </c>
      <c r="C132" s="55" t="s">
        <v>71</v>
      </c>
      <c r="D132" s="44" t="s">
        <v>7</v>
      </c>
      <c r="E132" s="44" t="s">
        <v>8</v>
      </c>
      <c r="F132" s="2" t="s">
        <v>137</v>
      </c>
      <c r="G132" s="81">
        <f t="shared" si="14"/>
        <v>600</v>
      </c>
      <c r="H132" s="81">
        <f t="shared" si="14"/>
        <v>589.763</v>
      </c>
      <c r="I132" s="27">
        <f t="shared" si="13"/>
        <v>98.29383333333334</v>
      </c>
      <c r="J132" s="27" t="e">
        <f>H132*100/#REF!</f>
        <v>#REF!</v>
      </c>
    </row>
    <row r="133" spans="1:10" ht="15.75">
      <c r="A133" s="56">
        <v>715</v>
      </c>
      <c r="B133" s="47" t="s">
        <v>10</v>
      </c>
      <c r="C133" s="57" t="s">
        <v>71</v>
      </c>
      <c r="D133" s="47" t="s">
        <v>138</v>
      </c>
      <c r="E133" s="47" t="s">
        <v>8</v>
      </c>
      <c r="F133" s="48" t="s">
        <v>139</v>
      </c>
      <c r="G133" s="82">
        <f t="shared" si="14"/>
        <v>600</v>
      </c>
      <c r="H133" s="82">
        <f t="shared" si="14"/>
        <v>589.763</v>
      </c>
      <c r="I133" s="26">
        <f t="shared" si="13"/>
        <v>98.29383333333334</v>
      </c>
      <c r="J133" s="27" t="e">
        <f>H133*100/#REF!</f>
        <v>#REF!</v>
      </c>
    </row>
    <row r="134" spans="1:10" ht="27.75" customHeight="1">
      <c r="A134" s="56">
        <v>715</v>
      </c>
      <c r="B134" s="47" t="s">
        <v>10</v>
      </c>
      <c r="C134" s="57" t="s">
        <v>71</v>
      </c>
      <c r="D134" s="47" t="s">
        <v>140</v>
      </c>
      <c r="E134" s="47" t="s">
        <v>141</v>
      </c>
      <c r="F134" s="48" t="s">
        <v>142</v>
      </c>
      <c r="G134" s="82">
        <v>600</v>
      </c>
      <c r="H134" s="82">
        <v>589.763</v>
      </c>
      <c r="I134" s="26">
        <f t="shared" si="13"/>
        <v>98.29383333333334</v>
      </c>
      <c r="J134" s="27" t="e">
        <f>H134*100/#REF!</f>
        <v>#REF!</v>
      </c>
    </row>
    <row r="135" spans="1:10" ht="21" customHeight="1">
      <c r="A135" s="100">
        <v>715</v>
      </c>
      <c r="B135" s="1" t="s">
        <v>17</v>
      </c>
      <c r="C135" s="1" t="s">
        <v>6</v>
      </c>
      <c r="D135" s="9" t="s">
        <v>7</v>
      </c>
      <c r="E135" s="9" t="s">
        <v>8</v>
      </c>
      <c r="F135" s="6" t="s">
        <v>18</v>
      </c>
      <c r="G135" s="83">
        <f>G136+G151+G166+G142</f>
        <v>83282.23300000001</v>
      </c>
      <c r="H135" s="83">
        <f>H136+H142+H151+H166</f>
        <v>62599.52700000001</v>
      </c>
      <c r="I135" s="27">
        <f t="shared" si="13"/>
        <v>75.1655242001016</v>
      </c>
      <c r="J135" s="27" t="e">
        <f>H135*100/#REF!</f>
        <v>#REF!</v>
      </c>
    </row>
    <row r="136" spans="1:10" ht="15.75" hidden="1">
      <c r="A136" s="100">
        <v>715</v>
      </c>
      <c r="B136" s="1" t="s">
        <v>17</v>
      </c>
      <c r="C136" s="1" t="s">
        <v>5</v>
      </c>
      <c r="D136" s="1" t="s">
        <v>7</v>
      </c>
      <c r="E136" s="1" t="s">
        <v>8</v>
      </c>
      <c r="F136" s="6" t="s">
        <v>84</v>
      </c>
      <c r="G136" s="83">
        <f>G137+G140</f>
        <v>0</v>
      </c>
      <c r="H136" s="83">
        <f>H137+H140</f>
        <v>0</v>
      </c>
      <c r="I136" s="27" t="e">
        <f t="shared" si="13"/>
        <v>#DIV/0!</v>
      </c>
      <c r="J136" s="27" t="e">
        <f>H136*100/#REF!</f>
        <v>#REF!</v>
      </c>
    </row>
    <row r="137" spans="1:10" ht="15.75" hidden="1">
      <c r="A137" s="13">
        <v>715</v>
      </c>
      <c r="B137" s="3" t="s">
        <v>17</v>
      </c>
      <c r="C137" s="3" t="s">
        <v>5</v>
      </c>
      <c r="D137" s="3">
        <v>3500000</v>
      </c>
      <c r="E137" s="3" t="s">
        <v>8</v>
      </c>
      <c r="F137" s="7" t="s">
        <v>85</v>
      </c>
      <c r="G137" s="82">
        <f>G138</f>
        <v>0</v>
      </c>
      <c r="H137" s="82">
        <f>H138</f>
        <v>0</v>
      </c>
      <c r="I137" s="26" t="e">
        <f t="shared" si="13"/>
        <v>#DIV/0!</v>
      </c>
      <c r="J137" s="27" t="e">
        <f>H137*100/#REF!</f>
        <v>#REF!</v>
      </c>
    </row>
    <row r="138" spans="1:10" ht="25.5" hidden="1">
      <c r="A138" s="13">
        <v>715</v>
      </c>
      <c r="B138" s="3" t="s">
        <v>17</v>
      </c>
      <c r="C138" s="3" t="s">
        <v>5</v>
      </c>
      <c r="D138" s="3" t="s">
        <v>86</v>
      </c>
      <c r="E138" s="3" t="s">
        <v>8</v>
      </c>
      <c r="F138" s="8" t="s">
        <v>87</v>
      </c>
      <c r="G138" s="82">
        <f>G139</f>
        <v>0</v>
      </c>
      <c r="H138" s="82">
        <f>H139</f>
        <v>0</v>
      </c>
      <c r="I138" s="26" t="e">
        <f t="shared" si="13"/>
        <v>#DIV/0!</v>
      </c>
      <c r="J138" s="27" t="e">
        <f>H138*100/#REF!</f>
        <v>#REF!</v>
      </c>
    </row>
    <row r="139" spans="1:10" ht="15.75" hidden="1">
      <c r="A139" s="13">
        <v>715</v>
      </c>
      <c r="B139" s="3" t="s">
        <v>17</v>
      </c>
      <c r="C139" s="3" t="s">
        <v>5</v>
      </c>
      <c r="D139" s="3" t="s">
        <v>86</v>
      </c>
      <c r="E139" s="3">
        <v>500</v>
      </c>
      <c r="F139" s="19" t="s">
        <v>41</v>
      </c>
      <c r="G139" s="87">
        <v>0</v>
      </c>
      <c r="H139" s="87">
        <v>0</v>
      </c>
      <c r="I139" s="26" t="e">
        <f t="shared" si="13"/>
        <v>#DIV/0!</v>
      </c>
      <c r="J139" s="27" t="e">
        <f>H139*100/#REF!</f>
        <v>#REF!</v>
      </c>
    </row>
    <row r="140" spans="1:10" ht="0.75" customHeight="1" hidden="1">
      <c r="A140" s="13">
        <v>715</v>
      </c>
      <c r="B140" s="3" t="s">
        <v>17</v>
      </c>
      <c r="C140" s="3" t="s">
        <v>5</v>
      </c>
      <c r="D140" s="3">
        <v>7950000</v>
      </c>
      <c r="E140" s="3" t="s">
        <v>8</v>
      </c>
      <c r="F140" s="7" t="s">
        <v>20</v>
      </c>
      <c r="G140" s="81">
        <f>G141</f>
        <v>0</v>
      </c>
      <c r="H140" s="81">
        <f>H141</f>
        <v>0</v>
      </c>
      <c r="I140" s="26"/>
      <c r="J140" s="27" t="e">
        <f>H140*100/#REF!</f>
        <v>#REF!</v>
      </c>
    </row>
    <row r="141" spans="1:10" ht="15.75" hidden="1">
      <c r="A141" s="13">
        <v>715</v>
      </c>
      <c r="B141" s="3" t="s">
        <v>17</v>
      </c>
      <c r="C141" s="3" t="s">
        <v>5</v>
      </c>
      <c r="D141" s="3">
        <v>7950000</v>
      </c>
      <c r="E141" s="3">
        <v>500</v>
      </c>
      <c r="F141" s="7" t="s">
        <v>41</v>
      </c>
      <c r="G141" s="87">
        <v>0</v>
      </c>
      <c r="H141" s="87">
        <v>0</v>
      </c>
      <c r="I141" s="26"/>
      <c r="J141" s="27" t="e">
        <f>H141*100/#REF!</f>
        <v>#REF!</v>
      </c>
    </row>
    <row r="142" spans="1:10" ht="20.25" customHeight="1">
      <c r="A142" s="13">
        <v>715</v>
      </c>
      <c r="B142" s="1" t="s">
        <v>17</v>
      </c>
      <c r="C142" s="1" t="s">
        <v>21</v>
      </c>
      <c r="D142" s="1" t="s">
        <v>7</v>
      </c>
      <c r="E142" s="1" t="s">
        <v>8</v>
      </c>
      <c r="F142" s="6" t="s">
        <v>22</v>
      </c>
      <c r="G142" s="81">
        <f>G143+G146+G149</f>
        <v>398.967</v>
      </c>
      <c r="H142" s="81">
        <f>H143+H146+H149</f>
        <v>198.967</v>
      </c>
      <c r="I142" s="27">
        <f aca="true" t="shared" si="15" ref="I142:I161">H142*100/G142</f>
        <v>49.87054067128359</v>
      </c>
      <c r="J142" s="27" t="e">
        <f>H142*100/#REF!</f>
        <v>#REF!</v>
      </c>
    </row>
    <row r="143" spans="1:10" ht="0.75" customHeight="1" hidden="1">
      <c r="A143" s="13">
        <v>715</v>
      </c>
      <c r="B143" s="3" t="s">
        <v>17</v>
      </c>
      <c r="C143" s="3" t="s">
        <v>21</v>
      </c>
      <c r="D143" s="3" t="s">
        <v>51</v>
      </c>
      <c r="E143" s="3" t="s">
        <v>8</v>
      </c>
      <c r="F143" s="7" t="s">
        <v>52</v>
      </c>
      <c r="G143" s="81">
        <f>G144</f>
        <v>0</v>
      </c>
      <c r="H143" s="81">
        <f>H144</f>
        <v>0</v>
      </c>
      <c r="I143" s="27" t="e">
        <f t="shared" si="15"/>
        <v>#DIV/0!</v>
      </c>
      <c r="J143" s="27" t="e">
        <f>H143*100/#REF!</f>
        <v>#REF!</v>
      </c>
    </row>
    <row r="144" spans="1:10" ht="25.5" hidden="1">
      <c r="A144" s="13">
        <v>715</v>
      </c>
      <c r="B144" s="3" t="s">
        <v>17</v>
      </c>
      <c r="C144" s="15" t="s">
        <v>21</v>
      </c>
      <c r="D144" s="3" t="s">
        <v>53</v>
      </c>
      <c r="E144" s="3" t="s">
        <v>8</v>
      </c>
      <c r="F144" s="8" t="s">
        <v>54</v>
      </c>
      <c r="G144" s="82">
        <f>G145</f>
        <v>0</v>
      </c>
      <c r="H144" s="82">
        <f>H145</f>
        <v>0</v>
      </c>
      <c r="I144" s="26" t="e">
        <f t="shared" si="15"/>
        <v>#DIV/0!</v>
      </c>
      <c r="J144" s="27" t="e">
        <f>H144*100/#REF!</f>
        <v>#REF!</v>
      </c>
    </row>
    <row r="145" spans="1:10" ht="15.75" hidden="1">
      <c r="A145" s="13">
        <v>715</v>
      </c>
      <c r="B145" s="3" t="s">
        <v>17</v>
      </c>
      <c r="C145" s="3" t="s">
        <v>21</v>
      </c>
      <c r="D145" s="3" t="s">
        <v>53</v>
      </c>
      <c r="E145" s="3" t="s">
        <v>55</v>
      </c>
      <c r="F145" s="7" t="s">
        <v>56</v>
      </c>
      <c r="G145" s="82">
        <v>0</v>
      </c>
      <c r="H145" s="82">
        <v>0</v>
      </c>
      <c r="I145" s="26" t="e">
        <f t="shared" si="15"/>
        <v>#DIV/0!</v>
      </c>
      <c r="J145" s="27" t="e">
        <f>H145*100/#REF!</f>
        <v>#REF!</v>
      </c>
    </row>
    <row r="146" spans="1:10" ht="15.75" hidden="1">
      <c r="A146" s="13">
        <v>715</v>
      </c>
      <c r="B146" s="3" t="s">
        <v>17</v>
      </c>
      <c r="C146" s="3" t="s">
        <v>21</v>
      </c>
      <c r="D146" s="13">
        <v>3510000</v>
      </c>
      <c r="E146" s="3" t="s">
        <v>8</v>
      </c>
      <c r="F146" s="7" t="s">
        <v>88</v>
      </c>
      <c r="G146" s="81">
        <f>G147</f>
        <v>0</v>
      </c>
      <c r="H146" s="81">
        <f>H147</f>
        <v>0</v>
      </c>
      <c r="I146" s="27" t="e">
        <f t="shared" si="15"/>
        <v>#DIV/0!</v>
      </c>
      <c r="J146" s="27" t="e">
        <f>H146*100/#REF!</f>
        <v>#REF!</v>
      </c>
    </row>
    <row r="147" spans="1:10" ht="15.75" hidden="1">
      <c r="A147" s="13">
        <v>715</v>
      </c>
      <c r="B147" s="3" t="s">
        <v>17</v>
      </c>
      <c r="C147" s="3" t="s">
        <v>21</v>
      </c>
      <c r="D147" s="13">
        <v>3510500</v>
      </c>
      <c r="E147" s="3" t="s">
        <v>8</v>
      </c>
      <c r="F147" s="7" t="s">
        <v>89</v>
      </c>
      <c r="G147" s="82">
        <f>G148</f>
        <v>0</v>
      </c>
      <c r="H147" s="82">
        <f>H148</f>
        <v>0</v>
      </c>
      <c r="I147" s="26" t="e">
        <f t="shared" si="15"/>
        <v>#DIV/0!</v>
      </c>
      <c r="J147" s="27" t="e">
        <f>H147*100/#REF!</f>
        <v>#REF!</v>
      </c>
    </row>
    <row r="148" spans="1:10" ht="15.75" hidden="1">
      <c r="A148" s="13">
        <v>715</v>
      </c>
      <c r="B148" s="3" t="s">
        <v>17</v>
      </c>
      <c r="C148" s="3" t="s">
        <v>21</v>
      </c>
      <c r="D148" s="13">
        <v>3510500</v>
      </c>
      <c r="E148" s="13">
        <v>500</v>
      </c>
      <c r="F148" s="7" t="s">
        <v>41</v>
      </c>
      <c r="G148" s="82">
        <v>0</v>
      </c>
      <c r="H148" s="82">
        <v>0</v>
      </c>
      <c r="I148" s="26" t="e">
        <f t="shared" si="15"/>
        <v>#DIV/0!</v>
      </c>
      <c r="J148" s="27" t="e">
        <f>H148*100/#REF!</f>
        <v>#REF!</v>
      </c>
    </row>
    <row r="149" spans="1:10" ht="17.25" customHeight="1">
      <c r="A149" s="13">
        <v>715</v>
      </c>
      <c r="B149" s="3" t="s">
        <v>17</v>
      </c>
      <c r="C149" s="3" t="s">
        <v>21</v>
      </c>
      <c r="D149" s="13">
        <v>7950000</v>
      </c>
      <c r="E149" s="3" t="s">
        <v>8</v>
      </c>
      <c r="F149" s="7" t="s">
        <v>20</v>
      </c>
      <c r="G149" s="82">
        <f>G150</f>
        <v>398.967</v>
      </c>
      <c r="H149" s="82">
        <f>H150</f>
        <v>198.967</v>
      </c>
      <c r="I149" s="26">
        <f t="shared" si="15"/>
        <v>49.87054067128359</v>
      </c>
      <c r="J149" s="27" t="e">
        <f>H149*100/#REF!</f>
        <v>#REF!</v>
      </c>
    </row>
    <row r="150" spans="1:10" ht="15.75">
      <c r="A150" s="13">
        <v>715</v>
      </c>
      <c r="B150" s="3" t="s">
        <v>17</v>
      </c>
      <c r="C150" s="3" t="s">
        <v>21</v>
      </c>
      <c r="D150" s="13">
        <v>7950000</v>
      </c>
      <c r="E150" s="13">
        <v>500</v>
      </c>
      <c r="F150" s="7" t="s">
        <v>41</v>
      </c>
      <c r="G150" s="82">
        <v>398.967</v>
      </c>
      <c r="H150" s="82">
        <v>198.967</v>
      </c>
      <c r="I150" s="26">
        <f t="shared" si="15"/>
        <v>49.87054067128359</v>
      </c>
      <c r="J150" s="27" t="e">
        <f>H150*100/#REF!</f>
        <v>#REF!</v>
      </c>
    </row>
    <row r="151" spans="1:10" ht="15.75">
      <c r="A151" s="100">
        <v>715</v>
      </c>
      <c r="B151" s="1" t="s">
        <v>17</v>
      </c>
      <c r="C151" s="1" t="s">
        <v>10</v>
      </c>
      <c r="D151" s="1" t="s">
        <v>7</v>
      </c>
      <c r="E151" s="1" t="s">
        <v>8</v>
      </c>
      <c r="F151" s="6" t="s">
        <v>23</v>
      </c>
      <c r="G151" s="83">
        <f>G152+G164</f>
        <v>77848.471</v>
      </c>
      <c r="H151" s="83">
        <f>H152+H164</f>
        <v>58691.94400000001</v>
      </c>
      <c r="I151" s="27">
        <f t="shared" si="15"/>
        <v>75.39254560311147</v>
      </c>
      <c r="J151" s="24" t="e">
        <f>H151*100/#REF!</f>
        <v>#REF!</v>
      </c>
    </row>
    <row r="152" spans="1:10" ht="15.75">
      <c r="A152" s="13">
        <v>715</v>
      </c>
      <c r="B152" s="3" t="s">
        <v>17</v>
      </c>
      <c r="C152" s="3" t="s">
        <v>10</v>
      </c>
      <c r="D152" s="3">
        <v>6000000</v>
      </c>
      <c r="E152" s="3" t="s">
        <v>8</v>
      </c>
      <c r="F152" s="7" t="s">
        <v>23</v>
      </c>
      <c r="G152" s="82">
        <f>G153+G155+G157+G161+G159</f>
        <v>75999.471</v>
      </c>
      <c r="H152" s="82">
        <f>H153+H155+H157+H161+H159</f>
        <v>58262.09100000001</v>
      </c>
      <c r="I152" s="26">
        <f t="shared" si="15"/>
        <v>76.66117965478996</v>
      </c>
      <c r="J152" s="25" t="e">
        <f>H152*100/#REF!</f>
        <v>#REF!</v>
      </c>
    </row>
    <row r="153" spans="1:10" ht="15.75">
      <c r="A153" s="13">
        <v>715</v>
      </c>
      <c r="B153" s="3" t="s">
        <v>17</v>
      </c>
      <c r="C153" s="3" t="s">
        <v>10</v>
      </c>
      <c r="D153" s="3">
        <v>6000100</v>
      </c>
      <c r="E153" s="3" t="s">
        <v>8</v>
      </c>
      <c r="F153" s="7" t="s">
        <v>24</v>
      </c>
      <c r="G153" s="82">
        <f>G154</f>
        <v>13323.305</v>
      </c>
      <c r="H153" s="82">
        <f>H154</f>
        <v>13155.584</v>
      </c>
      <c r="I153" s="26">
        <f t="shared" si="15"/>
        <v>98.74114568419773</v>
      </c>
      <c r="J153" s="24" t="e">
        <f>H153*100/#REF!</f>
        <v>#REF!</v>
      </c>
    </row>
    <row r="154" spans="1:10" ht="15.75">
      <c r="A154" s="13">
        <v>715</v>
      </c>
      <c r="B154" s="3" t="s">
        <v>17</v>
      </c>
      <c r="C154" s="3" t="s">
        <v>10</v>
      </c>
      <c r="D154" s="3">
        <v>6000100</v>
      </c>
      <c r="E154" s="3">
        <v>500</v>
      </c>
      <c r="F154" s="7" t="s">
        <v>41</v>
      </c>
      <c r="G154" s="82">
        <v>13323.305</v>
      </c>
      <c r="H154" s="82">
        <v>13155.584</v>
      </c>
      <c r="I154" s="26">
        <f t="shared" si="15"/>
        <v>98.74114568419773</v>
      </c>
      <c r="J154" s="25" t="e">
        <f>H154*100/#REF!</f>
        <v>#REF!</v>
      </c>
    </row>
    <row r="155" spans="1:10" ht="25.5">
      <c r="A155" s="13">
        <v>715</v>
      </c>
      <c r="B155" s="3" t="s">
        <v>17</v>
      </c>
      <c r="C155" s="3" t="s">
        <v>10</v>
      </c>
      <c r="D155" s="3">
        <v>6000200</v>
      </c>
      <c r="E155" s="3" t="s">
        <v>8</v>
      </c>
      <c r="F155" s="7" t="s">
        <v>90</v>
      </c>
      <c r="G155" s="82">
        <f>G156</f>
        <v>41910.513</v>
      </c>
      <c r="H155" s="82">
        <f>H156</f>
        <v>30243.096</v>
      </c>
      <c r="I155" s="26">
        <f t="shared" si="15"/>
        <v>72.16112100560545</v>
      </c>
      <c r="J155" s="29" t="e">
        <f>H155*100/#REF!</f>
        <v>#REF!</v>
      </c>
    </row>
    <row r="156" spans="1:10" ht="15.75">
      <c r="A156" s="13">
        <v>715</v>
      </c>
      <c r="B156" s="3" t="s">
        <v>17</v>
      </c>
      <c r="C156" s="3" t="s">
        <v>10</v>
      </c>
      <c r="D156" s="3">
        <v>6000200</v>
      </c>
      <c r="E156" s="3">
        <v>500</v>
      </c>
      <c r="F156" s="7" t="s">
        <v>41</v>
      </c>
      <c r="G156" s="82">
        <v>41910.513</v>
      </c>
      <c r="H156" s="82">
        <v>30243.096</v>
      </c>
      <c r="I156" s="26">
        <f t="shared" si="15"/>
        <v>72.16112100560545</v>
      </c>
      <c r="J156" s="28" t="e">
        <f>H156*100/#REF!</f>
        <v>#REF!</v>
      </c>
    </row>
    <row r="157" spans="1:10" ht="15.75">
      <c r="A157" s="13">
        <v>715</v>
      </c>
      <c r="B157" s="3" t="s">
        <v>17</v>
      </c>
      <c r="C157" s="3" t="s">
        <v>10</v>
      </c>
      <c r="D157" s="3">
        <v>6000300</v>
      </c>
      <c r="E157" s="3" t="s">
        <v>8</v>
      </c>
      <c r="F157" s="7" t="s">
        <v>25</v>
      </c>
      <c r="G157" s="82">
        <f>G158</f>
        <v>4520</v>
      </c>
      <c r="H157" s="82">
        <f>H158</f>
        <v>3289.904</v>
      </c>
      <c r="I157" s="26">
        <f t="shared" si="15"/>
        <v>72.78548672566372</v>
      </c>
      <c r="J157" s="28" t="e">
        <f>H157*100/#REF!</f>
        <v>#REF!</v>
      </c>
    </row>
    <row r="158" spans="1:10" ht="15.75">
      <c r="A158" s="13">
        <v>715</v>
      </c>
      <c r="B158" s="3" t="s">
        <v>17</v>
      </c>
      <c r="C158" s="3" t="s">
        <v>10</v>
      </c>
      <c r="D158" s="3">
        <v>6000300</v>
      </c>
      <c r="E158" s="3">
        <v>500</v>
      </c>
      <c r="F158" s="7" t="s">
        <v>41</v>
      </c>
      <c r="G158" s="82">
        <v>4520</v>
      </c>
      <c r="H158" s="82">
        <v>3289.904</v>
      </c>
      <c r="I158" s="26">
        <f t="shared" si="15"/>
        <v>72.78548672566372</v>
      </c>
      <c r="J158" s="28" t="e">
        <f>H158*100/#REF!</f>
        <v>#REF!</v>
      </c>
    </row>
    <row r="159" spans="1:10" ht="15.75">
      <c r="A159" s="13">
        <v>715</v>
      </c>
      <c r="B159" s="3" t="s">
        <v>17</v>
      </c>
      <c r="C159" s="3" t="s">
        <v>10</v>
      </c>
      <c r="D159" s="13">
        <v>6000400</v>
      </c>
      <c r="E159" s="3" t="s">
        <v>8</v>
      </c>
      <c r="F159" s="7" t="s">
        <v>91</v>
      </c>
      <c r="G159" s="82">
        <f>G160</f>
        <v>200</v>
      </c>
      <c r="H159" s="82">
        <f>H160</f>
        <v>58.963</v>
      </c>
      <c r="I159" s="26">
        <f t="shared" si="15"/>
        <v>29.4815</v>
      </c>
      <c r="J159" s="28"/>
    </row>
    <row r="160" spans="1:10" ht="15.75">
      <c r="A160" s="13">
        <v>715</v>
      </c>
      <c r="B160" s="3" t="s">
        <v>17</v>
      </c>
      <c r="C160" s="3" t="s">
        <v>10</v>
      </c>
      <c r="D160" s="13">
        <v>6000400</v>
      </c>
      <c r="E160" s="13">
        <v>500</v>
      </c>
      <c r="F160" s="7" t="s">
        <v>41</v>
      </c>
      <c r="G160" s="82">
        <v>200</v>
      </c>
      <c r="H160" s="82">
        <v>58.963</v>
      </c>
      <c r="I160" s="26">
        <f t="shared" si="15"/>
        <v>29.4815</v>
      </c>
      <c r="J160" s="28"/>
    </row>
    <row r="161" spans="1:10" ht="12.75" customHeight="1">
      <c r="A161" s="144">
        <v>715</v>
      </c>
      <c r="B161" s="145" t="s">
        <v>17</v>
      </c>
      <c r="C161" s="145" t="s">
        <v>10</v>
      </c>
      <c r="D161" s="145">
        <v>6000500</v>
      </c>
      <c r="E161" s="145" t="s">
        <v>8</v>
      </c>
      <c r="F161" s="162" t="s">
        <v>67</v>
      </c>
      <c r="G161" s="147">
        <f>G163</f>
        <v>16045.653</v>
      </c>
      <c r="H161" s="147">
        <f>H163</f>
        <v>11514.544</v>
      </c>
      <c r="I161" s="125">
        <f t="shared" si="15"/>
        <v>71.76114303356803</v>
      </c>
      <c r="J161" s="164" t="e">
        <f>H161*100/#REF!</f>
        <v>#REF!</v>
      </c>
    </row>
    <row r="162" spans="1:10" ht="5.25" customHeight="1">
      <c r="A162" s="144"/>
      <c r="B162" s="145"/>
      <c r="C162" s="145"/>
      <c r="D162" s="145"/>
      <c r="E162" s="145"/>
      <c r="F162" s="163"/>
      <c r="G162" s="147"/>
      <c r="H162" s="147"/>
      <c r="I162" s="125"/>
      <c r="J162" s="165"/>
    </row>
    <row r="163" spans="1:10" ht="15.75">
      <c r="A163" s="13">
        <v>715</v>
      </c>
      <c r="B163" s="3" t="s">
        <v>17</v>
      </c>
      <c r="C163" s="3" t="s">
        <v>10</v>
      </c>
      <c r="D163" s="3">
        <v>6000500</v>
      </c>
      <c r="E163" s="3">
        <v>500</v>
      </c>
      <c r="F163" s="7" t="s">
        <v>41</v>
      </c>
      <c r="G163" s="82">
        <v>16045.653</v>
      </c>
      <c r="H163" s="82">
        <v>11514.544</v>
      </c>
      <c r="I163" s="23">
        <f aca="true" t="shared" si="16" ref="I163:I206">H163*100/G163</f>
        <v>71.76114303356803</v>
      </c>
      <c r="J163" s="28" t="e">
        <f>H163*100/#REF!</f>
        <v>#REF!</v>
      </c>
    </row>
    <row r="164" spans="1:10" ht="15.75">
      <c r="A164" s="13">
        <v>715</v>
      </c>
      <c r="B164" s="3" t="s">
        <v>17</v>
      </c>
      <c r="C164" s="3" t="s">
        <v>10</v>
      </c>
      <c r="D164" s="3" t="s">
        <v>19</v>
      </c>
      <c r="E164" s="3" t="s">
        <v>8</v>
      </c>
      <c r="F164" s="7" t="s">
        <v>20</v>
      </c>
      <c r="G164" s="82">
        <f>G165</f>
        <v>1849</v>
      </c>
      <c r="H164" s="82">
        <f>H165</f>
        <v>429.853</v>
      </c>
      <c r="I164" s="23">
        <f t="shared" si="16"/>
        <v>23.247863710113577</v>
      </c>
      <c r="J164" s="28"/>
    </row>
    <row r="165" spans="1:10" ht="15.75">
      <c r="A165" s="13">
        <v>715</v>
      </c>
      <c r="B165" s="3" t="s">
        <v>17</v>
      </c>
      <c r="C165" s="3" t="s">
        <v>10</v>
      </c>
      <c r="D165" s="3" t="s">
        <v>19</v>
      </c>
      <c r="E165" s="3" t="s">
        <v>57</v>
      </c>
      <c r="F165" s="7" t="s">
        <v>41</v>
      </c>
      <c r="G165" s="82">
        <v>1849</v>
      </c>
      <c r="H165" s="82">
        <v>429.853</v>
      </c>
      <c r="I165" s="23">
        <f t="shared" si="16"/>
        <v>23.247863710113577</v>
      </c>
      <c r="J165" s="28"/>
    </row>
    <row r="166" spans="1:10" ht="15.75">
      <c r="A166" s="100">
        <v>715</v>
      </c>
      <c r="B166" s="1" t="s">
        <v>17</v>
      </c>
      <c r="C166" s="16" t="s">
        <v>17</v>
      </c>
      <c r="D166" s="1" t="s">
        <v>7</v>
      </c>
      <c r="E166" s="1" t="s">
        <v>8</v>
      </c>
      <c r="F166" s="6" t="s">
        <v>92</v>
      </c>
      <c r="G166" s="81">
        <f>G167+G170</f>
        <v>5034.795</v>
      </c>
      <c r="H166" s="81">
        <f>H167+H170</f>
        <v>3708.616</v>
      </c>
      <c r="I166" s="22">
        <f t="shared" si="16"/>
        <v>73.6597219946393</v>
      </c>
      <c r="J166" s="29" t="e">
        <f>H166*100/#REF!</f>
        <v>#REF!</v>
      </c>
    </row>
    <row r="167" spans="1:10" ht="27" customHeight="1">
      <c r="A167" s="13">
        <v>715</v>
      </c>
      <c r="B167" s="3" t="s">
        <v>17</v>
      </c>
      <c r="C167" s="3" t="s">
        <v>17</v>
      </c>
      <c r="D167" s="3" t="s">
        <v>38</v>
      </c>
      <c r="E167" s="3" t="s">
        <v>8</v>
      </c>
      <c r="F167" s="7" t="s">
        <v>46</v>
      </c>
      <c r="G167" s="82">
        <f>G168</f>
        <v>5029.795</v>
      </c>
      <c r="H167" s="82">
        <f>H168</f>
        <v>3708.616</v>
      </c>
      <c r="I167" s="26">
        <f t="shared" si="16"/>
        <v>73.73294537848957</v>
      </c>
      <c r="J167" s="28" t="e">
        <f>H167*100/#REF!</f>
        <v>#REF!</v>
      </c>
    </row>
    <row r="168" spans="1:10" ht="15.75">
      <c r="A168" s="13">
        <v>715</v>
      </c>
      <c r="B168" s="3" t="s">
        <v>17</v>
      </c>
      <c r="C168" s="3" t="s">
        <v>17</v>
      </c>
      <c r="D168" s="3" t="s">
        <v>93</v>
      </c>
      <c r="E168" s="3" t="s">
        <v>8</v>
      </c>
      <c r="F168" s="7" t="s">
        <v>36</v>
      </c>
      <c r="G168" s="82">
        <f>G169</f>
        <v>5029.795</v>
      </c>
      <c r="H168" s="82">
        <f>H169</f>
        <v>3708.616</v>
      </c>
      <c r="I168" s="26">
        <f t="shared" si="16"/>
        <v>73.73294537848957</v>
      </c>
      <c r="J168" s="28" t="e">
        <f>H168*100/#REF!</f>
        <v>#REF!</v>
      </c>
    </row>
    <row r="169" spans="1:10" ht="15.75">
      <c r="A169" s="13">
        <v>715</v>
      </c>
      <c r="B169" s="3" t="s">
        <v>17</v>
      </c>
      <c r="C169" s="3" t="s">
        <v>17</v>
      </c>
      <c r="D169" s="3" t="s">
        <v>93</v>
      </c>
      <c r="E169" s="3" t="s">
        <v>94</v>
      </c>
      <c r="F169" s="7" t="s">
        <v>95</v>
      </c>
      <c r="G169" s="82">
        <v>5029.795</v>
      </c>
      <c r="H169" s="82">
        <v>3708.616</v>
      </c>
      <c r="I169" s="26">
        <f t="shared" si="16"/>
        <v>73.73294537848957</v>
      </c>
      <c r="J169" s="28" t="e">
        <f>H169*100/#REF!</f>
        <v>#REF!</v>
      </c>
    </row>
    <row r="170" spans="1:10" ht="25.5">
      <c r="A170" s="13">
        <v>715</v>
      </c>
      <c r="B170" s="3" t="s">
        <v>17</v>
      </c>
      <c r="C170" s="3" t="s">
        <v>17</v>
      </c>
      <c r="D170" s="3" t="s">
        <v>32</v>
      </c>
      <c r="E170" s="3" t="s">
        <v>8</v>
      </c>
      <c r="F170" s="20" t="s">
        <v>96</v>
      </c>
      <c r="G170" s="82">
        <f>G171</f>
        <v>5</v>
      </c>
      <c r="H170" s="82">
        <f>H171</f>
        <v>0</v>
      </c>
      <c r="I170" s="26">
        <f t="shared" si="16"/>
        <v>0</v>
      </c>
      <c r="J170" s="28"/>
    </row>
    <row r="171" spans="1:10" ht="15.75">
      <c r="A171" s="13">
        <v>715</v>
      </c>
      <c r="B171" s="3" t="s">
        <v>17</v>
      </c>
      <c r="C171" s="3" t="s">
        <v>17</v>
      </c>
      <c r="D171" s="3" t="s">
        <v>97</v>
      </c>
      <c r="E171" s="3" t="s">
        <v>8</v>
      </c>
      <c r="F171" s="7" t="s">
        <v>36</v>
      </c>
      <c r="G171" s="82">
        <f>G172</f>
        <v>5</v>
      </c>
      <c r="H171" s="82">
        <f>H172</f>
        <v>0</v>
      </c>
      <c r="I171" s="26">
        <f t="shared" si="16"/>
        <v>0</v>
      </c>
      <c r="J171" s="28"/>
    </row>
    <row r="172" spans="1:10" ht="15.75">
      <c r="A172" s="13">
        <v>715</v>
      </c>
      <c r="B172" s="3" t="s">
        <v>17</v>
      </c>
      <c r="C172" s="3" t="s">
        <v>17</v>
      </c>
      <c r="D172" s="3" t="s">
        <v>97</v>
      </c>
      <c r="E172" s="3" t="s">
        <v>94</v>
      </c>
      <c r="F172" s="7" t="s">
        <v>95</v>
      </c>
      <c r="G172" s="82">
        <v>5</v>
      </c>
      <c r="H172" s="82">
        <v>0</v>
      </c>
      <c r="I172" s="26">
        <f t="shared" si="16"/>
        <v>0</v>
      </c>
      <c r="J172" s="28"/>
    </row>
    <row r="173" spans="1:10" ht="15.75">
      <c r="A173" s="105">
        <v>715</v>
      </c>
      <c r="B173" s="1"/>
      <c r="C173" s="1"/>
      <c r="D173" s="1"/>
      <c r="E173" s="1"/>
      <c r="F173" s="5" t="s">
        <v>98</v>
      </c>
      <c r="G173" s="81">
        <f aca="true" t="shared" si="17" ref="G173:H177">G174</f>
        <v>2372.8</v>
      </c>
      <c r="H173" s="81">
        <f t="shared" si="17"/>
        <v>1608.365</v>
      </c>
      <c r="I173" s="27">
        <f t="shared" si="16"/>
        <v>67.78342043155764</v>
      </c>
      <c r="J173" s="29" t="e">
        <f>H173*100/#REF!</f>
        <v>#REF!</v>
      </c>
    </row>
    <row r="174" spans="1:10" ht="15.75">
      <c r="A174" s="100">
        <v>715</v>
      </c>
      <c r="B174" s="1" t="s">
        <v>99</v>
      </c>
      <c r="C174" s="1" t="s">
        <v>6</v>
      </c>
      <c r="D174" s="1" t="s">
        <v>7</v>
      </c>
      <c r="E174" s="1" t="s">
        <v>8</v>
      </c>
      <c r="F174" s="5" t="s">
        <v>100</v>
      </c>
      <c r="G174" s="81">
        <f t="shared" si="17"/>
        <v>2372.8</v>
      </c>
      <c r="H174" s="81">
        <f t="shared" si="17"/>
        <v>1608.365</v>
      </c>
      <c r="I174" s="27">
        <f t="shared" si="16"/>
        <v>67.78342043155764</v>
      </c>
      <c r="J174" s="29" t="e">
        <f>H174*100/#REF!</f>
        <v>#REF!</v>
      </c>
    </row>
    <row r="175" spans="1:10" ht="15.75">
      <c r="A175" s="100">
        <v>715</v>
      </c>
      <c r="B175" s="1" t="s">
        <v>99</v>
      </c>
      <c r="C175" s="1" t="s">
        <v>10</v>
      </c>
      <c r="D175" s="1" t="s">
        <v>7</v>
      </c>
      <c r="E175" s="1" t="s">
        <v>8</v>
      </c>
      <c r="F175" s="5" t="s">
        <v>101</v>
      </c>
      <c r="G175" s="81">
        <f t="shared" si="17"/>
        <v>2372.8</v>
      </c>
      <c r="H175" s="81">
        <f t="shared" si="17"/>
        <v>1608.365</v>
      </c>
      <c r="I175" s="27">
        <f t="shared" si="16"/>
        <v>67.78342043155764</v>
      </c>
      <c r="J175" s="29" t="e">
        <f>H175*100/#REF!</f>
        <v>#REF!</v>
      </c>
    </row>
    <row r="176" spans="1:10" ht="15.75">
      <c r="A176" s="13">
        <v>715</v>
      </c>
      <c r="B176" s="3" t="s">
        <v>99</v>
      </c>
      <c r="C176" s="3" t="s">
        <v>10</v>
      </c>
      <c r="D176" s="3">
        <v>4110000</v>
      </c>
      <c r="E176" s="3" t="s">
        <v>8</v>
      </c>
      <c r="F176" s="18" t="s">
        <v>102</v>
      </c>
      <c r="G176" s="82">
        <f t="shared" si="17"/>
        <v>2372.8</v>
      </c>
      <c r="H176" s="82">
        <f t="shared" si="17"/>
        <v>1608.365</v>
      </c>
      <c r="I176" s="26">
        <f t="shared" si="16"/>
        <v>67.78342043155764</v>
      </c>
      <c r="J176" s="28" t="e">
        <f>H176*100/#REF!</f>
        <v>#REF!</v>
      </c>
    </row>
    <row r="177" spans="1:10" ht="15.75">
      <c r="A177" s="13">
        <v>715</v>
      </c>
      <c r="B177" s="3" t="s">
        <v>99</v>
      </c>
      <c r="C177" s="3" t="s">
        <v>10</v>
      </c>
      <c r="D177" s="3">
        <v>4119900</v>
      </c>
      <c r="E177" s="3" t="s">
        <v>8</v>
      </c>
      <c r="F177" s="18" t="s">
        <v>36</v>
      </c>
      <c r="G177" s="82">
        <f t="shared" si="17"/>
        <v>2372.8</v>
      </c>
      <c r="H177" s="82">
        <f t="shared" si="17"/>
        <v>1608.365</v>
      </c>
      <c r="I177" s="26">
        <f t="shared" si="16"/>
        <v>67.78342043155764</v>
      </c>
      <c r="J177" s="28" t="e">
        <f>H177*100/#REF!</f>
        <v>#REF!</v>
      </c>
    </row>
    <row r="178" spans="1:10" ht="15.75">
      <c r="A178" s="13">
        <v>715</v>
      </c>
      <c r="B178" s="3" t="s">
        <v>99</v>
      </c>
      <c r="C178" s="3" t="s">
        <v>10</v>
      </c>
      <c r="D178" s="3">
        <v>4119900</v>
      </c>
      <c r="E178" s="3" t="s">
        <v>94</v>
      </c>
      <c r="F178" s="7" t="s">
        <v>95</v>
      </c>
      <c r="G178" s="82">
        <v>2372.8</v>
      </c>
      <c r="H178" s="82">
        <v>1608.365</v>
      </c>
      <c r="I178" s="26">
        <f t="shared" si="16"/>
        <v>67.78342043155764</v>
      </c>
      <c r="J178" s="28" t="e">
        <f>H178*100/#REF!</f>
        <v>#REF!</v>
      </c>
    </row>
    <row r="179" spans="1:10" ht="15.75">
      <c r="A179" s="105">
        <v>715</v>
      </c>
      <c r="B179" s="21"/>
      <c r="C179" s="21"/>
      <c r="D179" s="21"/>
      <c r="E179" s="21"/>
      <c r="F179" s="6" t="s">
        <v>103</v>
      </c>
      <c r="G179" s="81">
        <f>G180</f>
        <v>11457.669</v>
      </c>
      <c r="H179" s="81">
        <f>H180</f>
        <v>6313.122</v>
      </c>
      <c r="I179" s="27">
        <f t="shared" si="16"/>
        <v>55.09953202523132</v>
      </c>
      <c r="J179" s="29" t="e">
        <f>H179*100/#REF!</f>
        <v>#REF!</v>
      </c>
    </row>
    <row r="180" spans="1:10" ht="15.75">
      <c r="A180" s="100">
        <v>715</v>
      </c>
      <c r="B180" s="9" t="s">
        <v>30</v>
      </c>
      <c r="C180" s="9" t="s">
        <v>6</v>
      </c>
      <c r="D180" s="9" t="s">
        <v>7</v>
      </c>
      <c r="E180" s="9" t="s">
        <v>8</v>
      </c>
      <c r="F180" s="5" t="s">
        <v>104</v>
      </c>
      <c r="G180" s="83">
        <f>G181</f>
        <v>11457.669</v>
      </c>
      <c r="H180" s="83">
        <f>H181</f>
        <v>6313.122</v>
      </c>
      <c r="I180" s="27">
        <f t="shared" si="16"/>
        <v>55.09953202523132</v>
      </c>
      <c r="J180" s="29" t="e">
        <f>H180*100/#REF!</f>
        <v>#REF!</v>
      </c>
    </row>
    <row r="181" spans="1:10" ht="15.75">
      <c r="A181" s="13">
        <v>715</v>
      </c>
      <c r="B181" s="10" t="s">
        <v>30</v>
      </c>
      <c r="C181" s="10" t="s">
        <v>5</v>
      </c>
      <c r="D181" s="10" t="s">
        <v>7</v>
      </c>
      <c r="E181" s="10" t="s">
        <v>8</v>
      </c>
      <c r="F181" s="18" t="s">
        <v>31</v>
      </c>
      <c r="G181" s="87">
        <f>G182+G185</f>
        <v>11457.669</v>
      </c>
      <c r="H181" s="87">
        <f>H182+H185</f>
        <v>6313.122</v>
      </c>
      <c r="I181" s="26">
        <f t="shared" si="16"/>
        <v>55.09953202523132</v>
      </c>
      <c r="J181" s="28" t="e">
        <f>H181*100/#REF!</f>
        <v>#REF!</v>
      </c>
    </row>
    <row r="182" spans="1:10" ht="15.75" customHeight="1">
      <c r="A182" s="13">
        <v>715</v>
      </c>
      <c r="B182" s="10" t="s">
        <v>30</v>
      </c>
      <c r="C182" s="10" t="s">
        <v>5</v>
      </c>
      <c r="D182" s="10">
        <v>4400000</v>
      </c>
      <c r="E182" s="10" t="s">
        <v>8</v>
      </c>
      <c r="F182" s="18" t="s">
        <v>105</v>
      </c>
      <c r="G182" s="81">
        <f>G183</f>
        <v>8920.669</v>
      </c>
      <c r="H182" s="81">
        <f>H183</f>
        <v>4904.264</v>
      </c>
      <c r="I182" s="27">
        <f t="shared" si="16"/>
        <v>54.97641488547552</v>
      </c>
      <c r="J182" s="29" t="e">
        <f>H182*100/#REF!</f>
        <v>#REF!</v>
      </c>
    </row>
    <row r="183" spans="1:10" ht="15.75">
      <c r="A183" s="13">
        <v>715</v>
      </c>
      <c r="B183" s="10" t="s">
        <v>30</v>
      </c>
      <c r="C183" s="10" t="s">
        <v>5</v>
      </c>
      <c r="D183" s="10">
        <v>4409900</v>
      </c>
      <c r="E183" s="10" t="s">
        <v>8</v>
      </c>
      <c r="F183" s="18" t="s">
        <v>36</v>
      </c>
      <c r="G183" s="82">
        <f>G184</f>
        <v>8920.669</v>
      </c>
      <c r="H183" s="82">
        <f>H184</f>
        <v>4904.264</v>
      </c>
      <c r="I183" s="26">
        <f t="shared" si="16"/>
        <v>54.97641488547552</v>
      </c>
      <c r="J183" s="28" t="e">
        <f>H183*100/#REF!</f>
        <v>#REF!</v>
      </c>
    </row>
    <row r="184" spans="1:10" ht="15.75">
      <c r="A184" s="13">
        <v>715</v>
      </c>
      <c r="B184" s="10" t="s">
        <v>30</v>
      </c>
      <c r="C184" s="10" t="s">
        <v>5</v>
      </c>
      <c r="D184" s="10">
        <v>4409900</v>
      </c>
      <c r="E184" s="10" t="s">
        <v>94</v>
      </c>
      <c r="F184" s="7" t="s">
        <v>95</v>
      </c>
      <c r="G184" s="87">
        <v>8920.669</v>
      </c>
      <c r="H184" s="87">
        <v>4904.264</v>
      </c>
      <c r="I184" s="26">
        <f t="shared" si="16"/>
        <v>54.97641488547552</v>
      </c>
      <c r="J184" s="28" t="e">
        <f>H184*100/#REF!</f>
        <v>#REF!</v>
      </c>
    </row>
    <row r="185" spans="1:10" ht="25.5">
      <c r="A185" s="13">
        <v>715</v>
      </c>
      <c r="B185" s="10" t="s">
        <v>30</v>
      </c>
      <c r="C185" s="10" t="s">
        <v>5</v>
      </c>
      <c r="D185" s="10">
        <v>8000000</v>
      </c>
      <c r="E185" s="10" t="s">
        <v>8</v>
      </c>
      <c r="F185" s="18" t="s">
        <v>96</v>
      </c>
      <c r="G185" s="81">
        <f>G186</f>
        <v>2537</v>
      </c>
      <c r="H185" s="81">
        <f>H186</f>
        <v>1408.858</v>
      </c>
      <c r="I185" s="27">
        <f t="shared" si="16"/>
        <v>55.53243988963342</v>
      </c>
      <c r="J185" s="29" t="e">
        <f>H185*100/#REF!</f>
        <v>#REF!</v>
      </c>
    </row>
    <row r="186" spans="1:10" ht="15.75">
      <c r="A186" s="13">
        <v>715</v>
      </c>
      <c r="B186" s="10" t="s">
        <v>30</v>
      </c>
      <c r="C186" s="10" t="s">
        <v>5</v>
      </c>
      <c r="D186" s="10">
        <v>8009900</v>
      </c>
      <c r="E186" s="10" t="s">
        <v>8</v>
      </c>
      <c r="F186" s="18" t="s">
        <v>36</v>
      </c>
      <c r="G186" s="82">
        <f>G187</f>
        <v>2537</v>
      </c>
      <c r="H186" s="82">
        <f>H187</f>
        <v>1408.858</v>
      </c>
      <c r="I186" s="26">
        <f t="shared" si="16"/>
        <v>55.53243988963342</v>
      </c>
      <c r="J186" s="28" t="e">
        <f>H186*100/#REF!</f>
        <v>#REF!</v>
      </c>
    </row>
    <row r="187" spans="1:10" ht="15.75">
      <c r="A187" s="13">
        <v>715</v>
      </c>
      <c r="B187" s="10" t="s">
        <v>30</v>
      </c>
      <c r="C187" s="10" t="s">
        <v>5</v>
      </c>
      <c r="D187" s="10">
        <v>8009900</v>
      </c>
      <c r="E187" s="10" t="s">
        <v>94</v>
      </c>
      <c r="F187" s="7" t="s">
        <v>95</v>
      </c>
      <c r="G187" s="87">
        <v>2537</v>
      </c>
      <c r="H187" s="87">
        <v>1408.858</v>
      </c>
      <c r="I187" s="26">
        <f t="shared" si="16"/>
        <v>55.53243988963342</v>
      </c>
      <c r="J187" s="28" t="e">
        <f>H187*100/#REF!</f>
        <v>#REF!</v>
      </c>
    </row>
    <row r="188" spans="1:10" ht="15.75">
      <c r="A188" s="105">
        <v>715</v>
      </c>
      <c r="B188" s="21"/>
      <c r="C188" s="21"/>
      <c r="D188" s="21"/>
      <c r="E188" s="21"/>
      <c r="F188" s="6" t="s">
        <v>106</v>
      </c>
      <c r="G188" s="83">
        <f aca="true" t="shared" si="18" ref="G188:H192">G189</f>
        <v>2054.664</v>
      </c>
      <c r="H188" s="83">
        <f t="shared" si="18"/>
        <v>1447.37</v>
      </c>
      <c r="I188" s="27">
        <f t="shared" si="16"/>
        <v>70.44314788208679</v>
      </c>
      <c r="J188" s="29" t="e">
        <f>H188*100/#REF!</f>
        <v>#REF!</v>
      </c>
    </row>
    <row r="189" spans="1:10" ht="15.75">
      <c r="A189" s="100">
        <v>715</v>
      </c>
      <c r="B189" s="9" t="s">
        <v>30</v>
      </c>
      <c r="C189" s="9" t="s">
        <v>6</v>
      </c>
      <c r="D189" s="9" t="s">
        <v>7</v>
      </c>
      <c r="E189" s="9" t="s">
        <v>8</v>
      </c>
      <c r="F189" s="5" t="s">
        <v>104</v>
      </c>
      <c r="G189" s="83">
        <f t="shared" si="18"/>
        <v>2054.664</v>
      </c>
      <c r="H189" s="83">
        <f t="shared" si="18"/>
        <v>1447.37</v>
      </c>
      <c r="I189" s="27">
        <f t="shared" si="16"/>
        <v>70.44314788208679</v>
      </c>
      <c r="J189" s="29" t="e">
        <f>H189*100/#REF!</f>
        <v>#REF!</v>
      </c>
    </row>
    <row r="190" spans="1:10" ht="15.75">
      <c r="A190" s="13">
        <v>715</v>
      </c>
      <c r="B190" s="10" t="s">
        <v>30</v>
      </c>
      <c r="C190" s="10" t="s">
        <v>5</v>
      </c>
      <c r="D190" s="10" t="s">
        <v>7</v>
      </c>
      <c r="E190" s="10" t="s">
        <v>8</v>
      </c>
      <c r="F190" s="18" t="s">
        <v>31</v>
      </c>
      <c r="G190" s="87">
        <f t="shared" si="18"/>
        <v>2054.664</v>
      </c>
      <c r="H190" s="87">
        <f t="shared" si="18"/>
        <v>1447.37</v>
      </c>
      <c r="I190" s="26">
        <f t="shared" si="16"/>
        <v>70.44314788208679</v>
      </c>
      <c r="J190" s="28" t="e">
        <f>H190*100/#REF!</f>
        <v>#REF!</v>
      </c>
    </row>
    <row r="191" spans="1:10" ht="15.75">
      <c r="A191" s="13">
        <v>715</v>
      </c>
      <c r="B191" s="4" t="s">
        <v>30</v>
      </c>
      <c r="C191" s="4" t="s">
        <v>5</v>
      </c>
      <c r="D191" s="4">
        <v>4420000</v>
      </c>
      <c r="E191" s="4" t="s">
        <v>8</v>
      </c>
      <c r="F191" s="18" t="s">
        <v>33</v>
      </c>
      <c r="G191" s="87">
        <f t="shared" si="18"/>
        <v>2054.664</v>
      </c>
      <c r="H191" s="87">
        <f t="shared" si="18"/>
        <v>1447.37</v>
      </c>
      <c r="I191" s="26">
        <f t="shared" si="16"/>
        <v>70.44314788208679</v>
      </c>
      <c r="J191" s="28" t="e">
        <f>H191*100/#REF!</f>
        <v>#REF!</v>
      </c>
    </row>
    <row r="192" spans="1:10" ht="15.75">
      <c r="A192" s="13">
        <v>715</v>
      </c>
      <c r="B192" s="4" t="s">
        <v>30</v>
      </c>
      <c r="C192" s="4" t="s">
        <v>5</v>
      </c>
      <c r="D192" s="4">
        <v>4429900</v>
      </c>
      <c r="E192" s="4" t="s">
        <v>8</v>
      </c>
      <c r="F192" s="18" t="s">
        <v>36</v>
      </c>
      <c r="G192" s="87">
        <f t="shared" si="18"/>
        <v>2054.664</v>
      </c>
      <c r="H192" s="87">
        <f t="shared" si="18"/>
        <v>1447.37</v>
      </c>
      <c r="I192" s="26">
        <f t="shared" si="16"/>
        <v>70.44314788208679</v>
      </c>
      <c r="J192" s="28" t="e">
        <f>H192*100/#REF!</f>
        <v>#REF!</v>
      </c>
    </row>
    <row r="193" spans="1:10" ht="15.75">
      <c r="A193" s="13">
        <v>715</v>
      </c>
      <c r="B193" s="4" t="s">
        <v>30</v>
      </c>
      <c r="C193" s="4" t="s">
        <v>5</v>
      </c>
      <c r="D193" s="4">
        <v>4429900</v>
      </c>
      <c r="E193" s="4" t="s">
        <v>94</v>
      </c>
      <c r="F193" s="7" t="s">
        <v>95</v>
      </c>
      <c r="G193" s="87">
        <v>2054.664</v>
      </c>
      <c r="H193" s="87">
        <v>1447.37</v>
      </c>
      <c r="I193" s="26">
        <f t="shared" si="16"/>
        <v>70.44314788208679</v>
      </c>
      <c r="J193" s="28" t="e">
        <f>H193*100/#REF!</f>
        <v>#REF!</v>
      </c>
    </row>
    <row r="194" spans="1:10" ht="25.5">
      <c r="A194" s="106">
        <v>723</v>
      </c>
      <c r="B194" s="21"/>
      <c r="C194" s="21"/>
      <c r="D194" s="21"/>
      <c r="E194" s="21"/>
      <c r="F194" s="6" t="s">
        <v>107</v>
      </c>
      <c r="G194" s="81">
        <f>G195+G204+G207+G221</f>
        <v>13886.623999999998</v>
      </c>
      <c r="H194" s="81">
        <f>H195+H204+H207+H221</f>
        <v>7912.022</v>
      </c>
      <c r="I194" s="27">
        <f t="shared" si="16"/>
        <v>56.97584956574039</v>
      </c>
      <c r="J194" s="29" t="e">
        <f>H194*100/#REF!</f>
        <v>#REF!</v>
      </c>
    </row>
    <row r="195" spans="1:10" ht="15.75">
      <c r="A195" s="107">
        <v>723</v>
      </c>
      <c r="B195" s="21" t="s">
        <v>5</v>
      </c>
      <c r="C195" s="21" t="s">
        <v>162</v>
      </c>
      <c r="D195" s="9" t="s">
        <v>7</v>
      </c>
      <c r="E195" s="9" t="s">
        <v>8</v>
      </c>
      <c r="F195" s="6" t="s">
        <v>12</v>
      </c>
      <c r="G195" s="81">
        <f>G196+G199+G202</f>
        <v>7147.907999999999</v>
      </c>
      <c r="H195" s="81">
        <f>H196+H199+H202</f>
        <v>5155.928</v>
      </c>
      <c r="I195" s="27">
        <f t="shared" si="16"/>
        <v>72.13198603003845</v>
      </c>
      <c r="J195" s="29" t="e">
        <f>H195*100/#REF!</f>
        <v>#REF!</v>
      </c>
    </row>
    <row r="196" spans="1:10" ht="27" customHeight="1">
      <c r="A196" s="108">
        <v>723</v>
      </c>
      <c r="B196" s="4" t="s">
        <v>5</v>
      </c>
      <c r="C196" s="4" t="s">
        <v>162</v>
      </c>
      <c r="D196" s="10" t="s">
        <v>38</v>
      </c>
      <c r="E196" s="10" t="s">
        <v>8</v>
      </c>
      <c r="F196" s="7" t="s">
        <v>46</v>
      </c>
      <c r="G196" s="82">
        <f>G197</f>
        <v>4373.409</v>
      </c>
      <c r="H196" s="82">
        <f>H197</f>
        <v>3010.682</v>
      </c>
      <c r="I196" s="26">
        <f t="shared" si="16"/>
        <v>68.84062295568513</v>
      </c>
      <c r="J196" s="29" t="e">
        <f>H196*100/#REF!</f>
        <v>#REF!</v>
      </c>
    </row>
    <row r="197" spans="1:10" ht="15.75">
      <c r="A197" s="108">
        <v>723</v>
      </c>
      <c r="B197" s="4" t="s">
        <v>5</v>
      </c>
      <c r="C197" s="4" t="s">
        <v>162</v>
      </c>
      <c r="D197" s="4" t="s">
        <v>40</v>
      </c>
      <c r="E197" s="10" t="s">
        <v>8</v>
      </c>
      <c r="F197" s="7" t="s">
        <v>11</v>
      </c>
      <c r="G197" s="82">
        <f>G198</f>
        <v>4373.409</v>
      </c>
      <c r="H197" s="82">
        <f>H198</f>
        <v>3010.682</v>
      </c>
      <c r="I197" s="26">
        <f t="shared" si="16"/>
        <v>68.84062295568513</v>
      </c>
      <c r="J197" s="28" t="e">
        <f>H197*100/#REF!</f>
        <v>#REF!</v>
      </c>
    </row>
    <row r="198" spans="1:10" ht="15.75">
      <c r="A198" s="108">
        <v>723</v>
      </c>
      <c r="B198" s="4" t="s">
        <v>5</v>
      </c>
      <c r="C198" s="4" t="s">
        <v>162</v>
      </c>
      <c r="D198" s="4" t="s">
        <v>40</v>
      </c>
      <c r="E198" s="10">
        <v>500</v>
      </c>
      <c r="F198" s="7" t="s">
        <v>41</v>
      </c>
      <c r="G198" s="87">
        <v>4373.409</v>
      </c>
      <c r="H198" s="87">
        <v>3010.682</v>
      </c>
      <c r="I198" s="26">
        <f t="shared" si="16"/>
        <v>68.84062295568513</v>
      </c>
      <c r="J198" s="28" t="e">
        <f>H198*100/#REF!</f>
        <v>#REF!</v>
      </c>
    </row>
    <row r="199" spans="1:10" ht="25.5">
      <c r="A199" s="108">
        <v>723</v>
      </c>
      <c r="B199" s="4" t="s">
        <v>5</v>
      </c>
      <c r="C199" s="4" t="s">
        <v>162</v>
      </c>
      <c r="D199" s="10" t="s">
        <v>108</v>
      </c>
      <c r="E199" s="10" t="s">
        <v>8</v>
      </c>
      <c r="F199" s="7" t="s">
        <v>109</v>
      </c>
      <c r="G199" s="82">
        <f>G200</f>
        <v>1274.499</v>
      </c>
      <c r="H199" s="82">
        <f>H200</f>
        <v>645.246</v>
      </c>
      <c r="I199" s="26">
        <f t="shared" si="16"/>
        <v>50.62742301092429</v>
      </c>
      <c r="J199" s="29" t="e">
        <f>H199*100/#REF!</f>
        <v>#REF!</v>
      </c>
    </row>
    <row r="200" spans="1:10" ht="25.5">
      <c r="A200" s="108">
        <v>723</v>
      </c>
      <c r="B200" s="4" t="s">
        <v>5</v>
      </c>
      <c r="C200" s="4" t="s">
        <v>162</v>
      </c>
      <c r="D200" s="4" t="s">
        <v>110</v>
      </c>
      <c r="E200" s="10" t="s">
        <v>8</v>
      </c>
      <c r="F200" s="7" t="s">
        <v>111</v>
      </c>
      <c r="G200" s="82">
        <f>G201</f>
        <v>1274.499</v>
      </c>
      <c r="H200" s="82">
        <f>H201</f>
        <v>645.246</v>
      </c>
      <c r="I200" s="26">
        <f t="shared" si="16"/>
        <v>50.62742301092429</v>
      </c>
      <c r="J200" s="28" t="e">
        <f>H200*100/#REF!</f>
        <v>#REF!</v>
      </c>
    </row>
    <row r="201" spans="1:10" ht="14.25" customHeight="1">
      <c r="A201" s="108">
        <v>723</v>
      </c>
      <c r="B201" s="4" t="s">
        <v>5</v>
      </c>
      <c r="C201" s="4" t="s">
        <v>162</v>
      </c>
      <c r="D201" s="4" t="s">
        <v>110</v>
      </c>
      <c r="E201" s="10">
        <v>500</v>
      </c>
      <c r="F201" s="7" t="s">
        <v>41</v>
      </c>
      <c r="G201" s="87">
        <v>1274.499</v>
      </c>
      <c r="H201" s="87">
        <v>645.246</v>
      </c>
      <c r="I201" s="26">
        <f t="shared" si="16"/>
        <v>50.62742301092429</v>
      </c>
      <c r="J201" s="28" t="e">
        <f>H201*100/#REF!</f>
        <v>#REF!</v>
      </c>
    </row>
    <row r="202" spans="1:10" ht="15.75">
      <c r="A202" s="50">
        <v>723</v>
      </c>
      <c r="B202" s="51" t="s">
        <v>5</v>
      </c>
      <c r="C202" s="51" t="s">
        <v>162</v>
      </c>
      <c r="D202" s="51" t="s">
        <v>19</v>
      </c>
      <c r="E202" s="49" t="s">
        <v>8</v>
      </c>
      <c r="F202" s="48" t="s">
        <v>20</v>
      </c>
      <c r="G202" s="87">
        <f>G203</f>
        <v>1500</v>
      </c>
      <c r="H202" s="87">
        <f>H203</f>
        <v>1500</v>
      </c>
      <c r="I202" s="26">
        <f t="shared" si="16"/>
        <v>100</v>
      </c>
      <c r="J202" s="28"/>
    </row>
    <row r="203" spans="1:10" ht="15.75">
      <c r="A203" s="50">
        <v>723</v>
      </c>
      <c r="B203" s="51" t="s">
        <v>5</v>
      </c>
      <c r="C203" s="51" t="s">
        <v>162</v>
      </c>
      <c r="D203" s="51" t="s">
        <v>19</v>
      </c>
      <c r="E203" s="49" t="s">
        <v>57</v>
      </c>
      <c r="F203" s="48" t="s">
        <v>41</v>
      </c>
      <c r="G203" s="87">
        <v>1500</v>
      </c>
      <c r="H203" s="87">
        <v>1500</v>
      </c>
      <c r="I203" s="26">
        <f t="shared" si="16"/>
        <v>100</v>
      </c>
      <c r="J203" s="28"/>
    </row>
    <row r="204" spans="1:10" ht="15.75">
      <c r="A204" s="52">
        <v>723</v>
      </c>
      <c r="B204" s="53" t="s">
        <v>10</v>
      </c>
      <c r="C204" s="53" t="s">
        <v>71</v>
      </c>
      <c r="D204" s="53" t="s">
        <v>7</v>
      </c>
      <c r="E204" s="45" t="s">
        <v>8</v>
      </c>
      <c r="F204" s="2" t="s">
        <v>137</v>
      </c>
      <c r="G204" s="83">
        <f>G205</f>
        <v>200</v>
      </c>
      <c r="H204" s="83">
        <f>H205</f>
        <v>99.97</v>
      </c>
      <c r="I204" s="27">
        <f t="shared" si="16"/>
        <v>49.985</v>
      </c>
      <c r="J204" s="29"/>
    </row>
    <row r="205" spans="1:10" ht="30">
      <c r="A205" s="50">
        <v>723</v>
      </c>
      <c r="B205" s="51" t="s">
        <v>10</v>
      </c>
      <c r="C205" s="51" t="s">
        <v>71</v>
      </c>
      <c r="D205" s="51" t="s">
        <v>140</v>
      </c>
      <c r="E205" s="49" t="s">
        <v>8</v>
      </c>
      <c r="F205" s="48" t="s">
        <v>142</v>
      </c>
      <c r="G205" s="87">
        <f>G206</f>
        <v>200</v>
      </c>
      <c r="H205" s="87">
        <f>H206</f>
        <v>99.97</v>
      </c>
      <c r="I205" s="26">
        <f t="shared" si="16"/>
        <v>49.985</v>
      </c>
      <c r="J205" s="28"/>
    </row>
    <row r="206" spans="1:10" ht="15.75">
      <c r="A206" s="50">
        <v>723</v>
      </c>
      <c r="B206" s="51" t="s">
        <v>10</v>
      </c>
      <c r="C206" s="51" t="s">
        <v>71</v>
      </c>
      <c r="D206" s="51" t="s">
        <v>140</v>
      </c>
      <c r="E206" s="49" t="s">
        <v>141</v>
      </c>
      <c r="F206" s="48" t="s">
        <v>182</v>
      </c>
      <c r="G206" s="87">
        <v>200</v>
      </c>
      <c r="H206" s="87">
        <v>99.97</v>
      </c>
      <c r="I206" s="26">
        <f t="shared" si="16"/>
        <v>49.985</v>
      </c>
      <c r="J206" s="28"/>
    </row>
    <row r="207" spans="1:10" s="38" customFormat="1" ht="15.75">
      <c r="A207" s="43">
        <v>723</v>
      </c>
      <c r="B207" s="44" t="s">
        <v>17</v>
      </c>
      <c r="C207" s="44" t="s">
        <v>6</v>
      </c>
      <c r="D207" s="45" t="s">
        <v>7</v>
      </c>
      <c r="E207" s="45" t="s">
        <v>8</v>
      </c>
      <c r="F207" s="2" t="s">
        <v>18</v>
      </c>
      <c r="G207" s="83">
        <f>G214+G217</f>
        <v>4440.816</v>
      </c>
      <c r="H207" s="83">
        <f>H217+H214</f>
        <v>2656.124</v>
      </c>
      <c r="I207" s="27">
        <f aca="true" t="shared" si="19" ref="I207:I216">H207*100/G207</f>
        <v>59.81162020673678</v>
      </c>
      <c r="J207" s="29" t="e">
        <f>H207*100/#REF!</f>
        <v>#REF!</v>
      </c>
    </row>
    <row r="208" spans="1:10" s="38" customFormat="1" ht="12" customHeight="1" hidden="1">
      <c r="A208" s="43">
        <v>723</v>
      </c>
      <c r="B208" s="44" t="s">
        <v>17</v>
      </c>
      <c r="C208" s="44" t="s">
        <v>5</v>
      </c>
      <c r="D208" s="44" t="s">
        <v>7</v>
      </c>
      <c r="E208" s="44" t="s">
        <v>8</v>
      </c>
      <c r="F208" s="2" t="s">
        <v>84</v>
      </c>
      <c r="G208" s="83">
        <f>G209</f>
        <v>0</v>
      </c>
      <c r="H208" s="83">
        <f>H209</f>
        <v>0</v>
      </c>
      <c r="I208" s="27" t="e">
        <f t="shared" si="19"/>
        <v>#DIV/0!</v>
      </c>
      <c r="J208" s="29" t="e">
        <f>H208*100/#REF!</f>
        <v>#REF!</v>
      </c>
    </row>
    <row r="209" spans="1:10" ht="11.25" customHeight="1" hidden="1">
      <c r="A209" s="46">
        <v>723</v>
      </c>
      <c r="B209" s="47" t="s">
        <v>17</v>
      </c>
      <c r="C209" s="47" t="s">
        <v>5</v>
      </c>
      <c r="D209" s="47">
        <v>3500000</v>
      </c>
      <c r="E209" s="47" t="s">
        <v>8</v>
      </c>
      <c r="F209" s="48" t="s">
        <v>85</v>
      </c>
      <c r="G209" s="87">
        <f>G210+G212</f>
        <v>0</v>
      </c>
      <c r="H209" s="87">
        <f>H210+H212</f>
        <v>0</v>
      </c>
      <c r="I209" s="27" t="e">
        <f t="shared" si="19"/>
        <v>#DIV/0!</v>
      </c>
      <c r="J209" s="28" t="e">
        <f>H209*100/#REF!</f>
        <v>#REF!</v>
      </c>
    </row>
    <row r="210" spans="1:10" ht="11.25" customHeight="1" hidden="1">
      <c r="A210" s="40">
        <v>723</v>
      </c>
      <c r="B210" s="41" t="s">
        <v>17</v>
      </c>
      <c r="C210" s="41" t="s">
        <v>5</v>
      </c>
      <c r="D210" s="41" t="s">
        <v>86</v>
      </c>
      <c r="E210" s="41" t="s">
        <v>8</v>
      </c>
      <c r="F210" s="42" t="s">
        <v>87</v>
      </c>
      <c r="G210" s="87">
        <f>G211</f>
        <v>0</v>
      </c>
      <c r="H210" s="87">
        <f>H211</f>
        <v>0</v>
      </c>
      <c r="I210" s="27" t="e">
        <f t="shared" si="19"/>
        <v>#DIV/0!</v>
      </c>
      <c r="J210" s="28" t="e">
        <f>H210*100/#REF!</f>
        <v>#REF!</v>
      </c>
    </row>
    <row r="211" spans="1:10" ht="9.75" customHeight="1" hidden="1">
      <c r="A211" s="40">
        <v>723</v>
      </c>
      <c r="B211" s="41" t="s">
        <v>17</v>
      </c>
      <c r="C211" s="41" t="s">
        <v>5</v>
      </c>
      <c r="D211" s="41" t="s">
        <v>86</v>
      </c>
      <c r="E211" s="41" t="s">
        <v>57</v>
      </c>
      <c r="F211" s="42" t="s">
        <v>41</v>
      </c>
      <c r="G211" s="87"/>
      <c r="H211" s="87"/>
      <c r="I211" s="27" t="e">
        <f t="shared" si="19"/>
        <v>#DIV/0!</v>
      </c>
      <c r="J211" s="28" t="e">
        <f>H211*100/#REF!</f>
        <v>#REF!</v>
      </c>
    </row>
    <row r="212" spans="1:10" ht="10.5" customHeight="1" hidden="1">
      <c r="A212" s="108">
        <v>723</v>
      </c>
      <c r="B212" s="4" t="s">
        <v>17</v>
      </c>
      <c r="C212" s="4" t="s">
        <v>5</v>
      </c>
      <c r="D212" s="4" t="s">
        <v>133</v>
      </c>
      <c r="E212" s="10" t="s">
        <v>8</v>
      </c>
      <c r="F212" s="7" t="s">
        <v>132</v>
      </c>
      <c r="G212" s="83">
        <f>G213</f>
        <v>0</v>
      </c>
      <c r="H212" s="83">
        <f>H213</f>
        <v>0</v>
      </c>
      <c r="I212" s="27" t="e">
        <f t="shared" si="19"/>
        <v>#DIV/0!</v>
      </c>
      <c r="J212" s="29" t="e">
        <f>H212*100/#REF!</f>
        <v>#REF!</v>
      </c>
    </row>
    <row r="213" spans="1:10" ht="12" customHeight="1" hidden="1">
      <c r="A213" s="108">
        <v>723</v>
      </c>
      <c r="B213" s="4" t="s">
        <v>17</v>
      </c>
      <c r="C213" s="4" t="s">
        <v>5</v>
      </c>
      <c r="D213" s="4" t="s">
        <v>133</v>
      </c>
      <c r="E213" s="10" t="s">
        <v>57</v>
      </c>
      <c r="F213" s="7" t="s">
        <v>41</v>
      </c>
      <c r="G213" s="87"/>
      <c r="H213" s="87"/>
      <c r="I213" s="27" t="e">
        <f t="shared" si="19"/>
        <v>#DIV/0!</v>
      </c>
      <c r="J213" s="28" t="e">
        <f>H213*100/#REF!</f>
        <v>#REF!</v>
      </c>
    </row>
    <row r="214" spans="1:10" ht="15.75">
      <c r="A214" s="109">
        <v>723</v>
      </c>
      <c r="B214" s="93" t="s">
        <v>17</v>
      </c>
      <c r="C214" s="93" t="s">
        <v>5</v>
      </c>
      <c r="D214" s="21" t="s">
        <v>7</v>
      </c>
      <c r="E214" s="9" t="s">
        <v>8</v>
      </c>
      <c r="F214" s="94" t="s">
        <v>84</v>
      </c>
      <c r="G214" s="88">
        <f>G215</f>
        <v>572.18</v>
      </c>
      <c r="H214" s="88">
        <f>H215</f>
        <v>0</v>
      </c>
      <c r="I214" s="27">
        <f t="shared" si="19"/>
        <v>0</v>
      </c>
      <c r="J214" s="29"/>
    </row>
    <row r="215" spans="1:10" ht="15.75">
      <c r="A215" s="110">
        <v>723</v>
      </c>
      <c r="B215" s="92" t="s">
        <v>17</v>
      </c>
      <c r="C215" s="92" t="s">
        <v>5</v>
      </c>
      <c r="D215" s="4" t="s">
        <v>86</v>
      </c>
      <c r="E215" s="10" t="s">
        <v>8</v>
      </c>
      <c r="F215" s="39" t="s">
        <v>183</v>
      </c>
      <c r="G215" s="89">
        <f>G216</f>
        <v>572.18</v>
      </c>
      <c r="H215" s="89">
        <f>H216</f>
        <v>0</v>
      </c>
      <c r="I215" s="26">
        <f t="shared" si="19"/>
        <v>0</v>
      </c>
      <c r="J215" s="28"/>
    </row>
    <row r="216" spans="1:10" ht="15.75">
      <c r="A216" s="110">
        <v>723</v>
      </c>
      <c r="B216" s="92" t="s">
        <v>17</v>
      </c>
      <c r="C216" s="92" t="s">
        <v>5</v>
      </c>
      <c r="D216" s="4" t="s">
        <v>86</v>
      </c>
      <c r="E216" s="10" t="s">
        <v>57</v>
      </c>
      <c r="F216" s="39" t="s">
        <v>41</v>
      </c>
      <c r="G216" s="89">
        <v>572.18</v>
      </c>
      <c r="H216" s="89">
        <v>0</v>
      </c>
      <c r="I216" s="26">
        <f t="shared" si="19"/>
        <v>0</v>
      </c>
      <c r="J216" s="28"/>
    </row>
    <row r="217" spans="1:10" ht="15.75">
      <c r="A217" s="11">
        <v>723</v>
      </c>
      <c r="B217" s="67" t="s">
        <v>17</v>
      </c>
      <c r="C217" s="67" t="s">
        <v>21</v>
      </c>
      <c r="D217" s="44" t="s">
        <v>7</v>
      </c>
      <c r="E217" s="44" t="s">
        <v>8</v>
      </c>
      <c r="F217" s="68" t="s">
        <v>22</v>
      </c>
      <c r="G217" s="88">
        <f aca="true" t="shared" si="20" ref="G217:H219">G218</f>
        <v>3868.636</v>
      </c>
      <c r="H217" s="88">
        <f t="shared" si="20"/>
        <v>2656.124</v>
      </c>
      <c r="I217" s="26">
        <f aca="true" t="shared" si="21" ref="I217:I230">H217*100/G217</f>
        <v>68.65789389335156</v>
      </c>
      <c r="J217" s="28" t="e">
        <f>H217*100/#REF!</f>
        <v>#REF!</v>
      </c>
    </row>
    <row r="218" spans="1:10" ht="15.75">
      <c r="A218" s="64">
        <v>723</v>
      </c>
      <c r="B218" s="65" t="s">
        <v>17</v>
      </c>
      <c r="C218" s="65" t="s">
        <v>21</v>
      </c>
      <c r="D218" s="47" t="s">
        <v>154</v>
      </c>
      <c r="E218" s="65" t="s">
        <v>8</v>
      </c>
      <c r="F218" s="69" t="s">
        <v>155</v>
      </c>
      <c r="G218" s="89">
        <f t="shared" si="20"/>
        <v>3868.636</v>
      </c>
      <c r="H218" s="89">
        <f t="shared" si="20"/>
        <v>2656.124</v>
      </c>
      <c r="I218" s="26">
        <f t="shared" si="21"/>
        <v>68.65789389335156</v>
      </c>
      <c r="J218" s="28" t="e">
        <f>H218*100/#REF!</f>
        <v>#REF!</v>
      </c>
    </row>
    <row r="219" spans="1:10" ht="15.75">
      <c r="A219" s="64">
        <v>723</v>
      </c>
      <c r="B219" s="65" t="s">
        <v>17</v>
      </c>
      <c r="C219" s="65" t="s">
        <v>21</v>
      </c>
      <c r="D219" s="47" t="s">
        <v>156</v>
      </c>
      <c r="E219" s="65" t="s">
        <v>8</v>
      </c>
      <c r="F219" s="69" t="s">
        <v>89</v>
      </c>
      <c r="G219" s="89">
        <f t="shared" si="20"/>
        <v>3868.636</v>
      </c>
      <c r="H219" s="89">
        <f t="shared" si="20"/>
        <v>2656.124</v>
      </c>
      <c r="I219" s="26">
        <f t="shared" si="21"/>
        <v>68.65789389335156</v>
      </c>
      <c r="J219" s="28" t="e">
        <f>H219*100/#REF!</f>
        <v>#REF!</v>
      </c>
    </row>
    <row r="220" spans="1:10" ht="15.75">
      <c r="A220" s="64">
        <v>723</v>
      </c>
      <c r="B220" s="65" t="s">
        <v>17</v>
      </c>
      <c r="C220" s="65" t="s">
        <v>21</v>
      </c>
      <c r="D220" s="47" t="s">
        <v>156</v>
      </c>
      <c r="E220" s="65" t="s">
        <v>57</v>
      </c>
      <c r="F220" s="69" t="s">
        <v>41</v>
      </c>
      <c r="G220" s="89">
        <v>3868.636</v>
      </c>
      <c r="H220" s="87">
        <v>2656.124</v>
      </c>
      <c r="I220" s="26">
        <f t="shared" si="21"/>
        <v>68.65789389335156</v>
      </c>
      <c r="J220" s="28" t="e">
        <f>H220*100/#REF!</f>
        <v>#REF!</v>
      </c>
    </row>
    <row r="221" spans="1:10" ht="15.75">
      <c r="A221" s="64">
        <v>723</v>
      </c>
      <c r="B221" s="45" t="s">
        <v>71</v>
      </c>
      <c r="C221" s="45" t="s">
        <v>10</v>
      </c>
      <c r="D221" s="45" t="s">
        <v>19</v>
      </c>
      <c r="E221" s="45" t="s">
        <v>8</v>
      </c>
      <c r="F221" s="58" t="s">
        <v>20</v>
      </c>
      <c r="G221" s="88">
        <f>G222</f>
        <v>2097.9</v>
      </c>
      <c r="H221" s="83">
        <f>H222</f>
        <v>0</v>
      </c>
      <c r="I221" s="27">
        <f t="shared" si="21"/>
        <v>0</v>
      </c>
      <c r="J221" s="28"/>
    </row>
    <row r="222" spans="1:10" ht="15.75">
      <c r="A222" s="64">
        <v>723</v>
      </c>
      <c r="B222" s="51" t="s">
        <v>71</v>
      </c>
      <c r="C222" s="51" t="s">
        <v>10</v>
      </c>
      <c r="D222" s="51" t="s">
        <v>19</v>
      </c>
      <c r="E222" s="51" t="s">
        <v>57</v>
      </c>
      <c r="F222" s="42" t="s">
        <v>41</v>
      </c>
      <c r="G222" s="89">
        <v>2097.9</v>
      </c>
      <c r="H222" s="87">
        <v>0</v>
      </c>
      <c r="I222" s="26">
        <f t="shared" si="21"/>
        <v>0</v>
      </c>
      <c r="J222" s="28"/>
    </row>
    <row r="223" spans="1:10" ht="15.75">
      <c r="A223" s="106">
        <v>724</v>
      </c>
      <c r="B223" s="21"/>
      <c r="C223" s="21"/>
      <c r="D223" s="21"/>
      <c r="E223" s="21"/>
      <c r="F223" s="6" t="s">
        <v>112</v>
      </c>
      <c r="G223" s="81">
        <f>G224+G231</f>
        <v>3854.866</v>
      </c>
      <c r="H223" s="81">
        <f>H224+H230</f>
        <v>3527.854</v>
      </c>
      <c r="I223" s="27">
        <f t="shared" si="21"/>
        <v>91.51690357070777</v>
      </c>
      <c r="J223" s="29" t="e">
        <f>H223*100/#REF!</f>
        <v>#REF!</v>
      </c>
    </row>
    <row r="224" spans="1:10" ht="25.5">
      <c r="A224" s="108">
        <v>724</v>
      </c>
      <c r="B224" s="1" t="s">
        <v>5</v>
      </c>
      <c r="C224" s="16" t="s">
        <v>99</v>
      </c>
      <c r="D224" s="1" t="s">
        <v>7</v>
      </c>
      <c r="E224" s="21" t="s">
        <v>8</v>
      </c>
      <c r="F224" s="6" t="s">
        <v>113</v>
      </c>
      <c r="G224" s="81">
        <f aca="true" t="shared" si="22" ref="G224:H226">G225</f>
        <v>1597.5</v>
      </c>
      <c r="H224" s="81">
        <f t="shared" si="22"/>
        <v>1270.489</v>
      </c>
      <c r="I224" s="27">
        <f t="shared" si="21"/>
        <v>79.52982785602505</v>
      </c>
      <c r="J224" s="29" t="e">
        <f>H224*100/#REF!</f>
        <v>#REF!</v>
      </c>
    </row>
    <row r="225" spans="1:10" ht="27" customHeight="1">
      <c r="A225" s="108">
        <v>724</v>
      </c>
      <c r="B225" s="3" t="s">
        <v>5</v>
      </c>
      <c r="C225" s="15" t="s">
        <v>99</v>
      </c>
      <c r="D225" s="3" t="s">
        <v>38</v>
      </c>
      <c r="E225" s="4" t="s">
        <v>8</v>
      </c>
      <c r="F225" s="7" t="s">
        <v>46</v>
      </c>
      <c r="G225" s="82">
        <f t="shared" si="22"/>
        <v>1597.5</v>
      </c>
      <c r="H225" s="82">
        <f t="shared" si="22"/>
        <v>1270.489</v>
      </c>
      <c r="I225" s="26">
        <f t="shared" si="21"/>
        <v>79.52982785602505</v>
      </c>
      <c r="J225" s="28" t="e">
        <f>H225*100/#REF!</f>
        <v>#REF!</v>
      </c>
    </row>
    <row r="226" spans="1:10" ht="15.75">
      <c r="A226" s="108">
        <v>724</v>
      </c>
      <c r="B226" s="3" t="s">
        <v>5</v>
      </c>
      <c r="C226" s="15" t="s">
        <v>99</v>
      </c>
      <c r="D226" s="3" t="s">
        <v>40</v>
      </c>
      <c r="E226" s="4" t="s">
        <v>8</v>
      </c>
      <c r="F226" s="7" t="s">
        <v>11</v>
      </c>
      <c r="G226" s="82">
        <f t="shared" si="22"/>
        <v>1597.5</v>
      </c>
      <c r="H226" s="82">
        <f t="shared" si="22"/>
        <v>1270.489</v>
      </c>
      <c r="I226" s="26">
        <f t="shared" si="21"/>
        <v>79.52982785602505</v>
      </c>
      <c r="J226" s="28" t="e">
        <f>H226*100/#REF!</f>
        <v>#REF!</v>
      </c>
    </row>
    <row r="227" spans="1:10" ht="15.75" customHeight="1">
      <c r="A227" s="108">
        <v>724</v>
      </c>
      <c r="B227" s="4" t="s">
        <v>5</v>
      </c>
      <c r="C227" s="4" t="s">
        <v>99</v>
      </c>
      <c r="D227" s="4" t="s">
        <v>40</v>
      </c>
      <c r="E227" s="4">
        <v>500</v>
      </c>
      <c r="F227" s="7" t="s">
        <v>114</v>
      </c>
      <c r="G227" s="82">
        <v>1597.5</v>
      </c>
      <c r="H227" s="82">
        <v>1270.489</v>
      </c>
      <c r="I227" s="26">
        <f t="shared" si="21"/>
        <v>79.52982785602505</v>
      </c>
      <c r="J227" s="28" t="e">
        <f>H227*100/#REF!</f>
        <v>#REF!</v>
      </c>
    </row>
    <row r="228" spans="1:10" ht="0.75" customHeight="1" hidden="1">
      <c r="A228" s="108">
        <v>724</v>
      </c>
      <c r="B228" s="4" t="s">
        <v>5</v>
      </c>
      <c r="C228" s="4" t="s">
        <v>50</v>
      </c>
      <c r="D228" s="4" t="s">
        <v>43</v>
      </c>
      <c r="E228" s="4" t="s">
        <v>8</v>
      </c>
      <c r="F228" s="7" t="s">
        <v>14</v>
      </c>
      <c r="G228" s="36">
        <f>G229</f>
        <v>0</v>
      </c>
      <c r="H228" s="36">
        <f>H229</f>
        <v>0</v>
      </c>
      <c r="I228" s="26" t="e">
        <f t="shared" si="21"/>
        <v>#DIV/0!</v>
      </c>
      <c r="J228" s="28" t="e">
        <f>H228*100/#REF!</f>
        <v>#REF!</v>
      </c>
    </row>
    <row r="229" spans="1:10" ht="15.75" hidden="1">
      <c r="A229" s="108">
        <v>724</v>
      </c>
      <c r="B229" s="4" t="s">
        <v>5</v>
      </c>
      <c r="C229" s="4" t="s">
        <v>50</v>
      </c>
      <c r="D229" s="4" t="s">
        <v>43</v>
      </c>
      <c r="E229" s="4" t="s">
        <v>57</v>
      </c>
      <c r="F229" s="7" t="s">
        <v>41</v>
      </c>
      <c r="G229" s="37">
        <v>0</v>
      </c>
      <c r="H229" s="37">
        <v>0</v>
      </c>
      <c r="I229" s="26" t="e">
        <f t="shared" si="21"/>
        <v>#DIV/0!</v>
      </c>
      <c r="J229" s="28" t="e">
        <f>H229*100/#REF!</f>
        <v>#REF!</v>
      </c>
    </row>
    <row r="230" spans="1:10" ht="25.5">
      <c r="A230" s="107">
        <v>724</v>
      </c>
      <c r="B230" s="21" t="s">
        <v>50</v>
      </c>
      <c r="C230" s="21" t="s">
        <v>6</v>
      </c>
      <c r="D230" s="21" t="s">
        <v>7</v>
      </c>
      <c r="E230" s="21" t="s">
        <v>8</v>
      </c>
      <c r="F230" s="6" t="s">
        <v>167</v>
      </c>
      <c r="G230" s="36">
        <f aca="true" t="shared" si="23" ref="G230:H232">G231</f>
        <v>2257.366</v>
      </c>
      <c r="H230" s="36">
        <f t="shared" si="23"/>
        <v>2257.365</v>
      </c>
      <c r="I230" s="27">
        <f t="shared" si="21"/>
        <v>99.99995570058199</v>
      </c>
      <c r="J230" s="28"/>
    </row>
    <row r="231" spans="1:10" ht="27.75" customHeight="1">
      <c r="A231" s="108">
        <v>724</v>
      </c>
      <c r="B231" s="4" t="s">
        <v>50</v>
      </c>
      <c r="C231" s="4" t="s">
        <v>10</v>
      </c>
      <c r="D231" s="4" t="s">
        <v>7</v>
      </c>
      <c r="E231" s="4" t="s">
        <v>8</v>
      </c>
      <c r="F231" s="7" t="s">
        <v>168</v>
      </c>
      <c r="G231" s="37">
        <f t="shared" si="23"/>
        <v>2257.366</v>
      </c>
      <c r="H231" s="37">
        <f t="shared" si="23"/>
        <v>2257.365</v>
      </c>
      <c r="I231" s="26">
        <f>H231*100/G231</f>
        <v>99.99995570058199</v>
      </c>
      <c r="J231" s="28" t="e">
        <f>H231*100/#REF!</f>
        <v>#REF!</v>
      </c>
    </row>
    <row r="232" spans="1:10" ht="51" customHeight="1">
      <c r="A232" s="108">
        <v>724</v>
      </c>
      <c r="B232" s="4" t="s">
        <v>50</v>
      </c>
      <c r="C232" s="4" t="s">
        <v>10</v>
      </c>
      <c r="D232" s="4" t="s">
        <v>159</v>
      </c>
      <c r="E232" s="4" t="s">
        <v>8</v>
      </c>
      <c r="F232" s="7" t="s">
        <v>169</v>
      </c>
      <c r="G232" s="37">
        <f t="shared" si="23"/>
        <v>2257.366</v>
      </c>
      <c r="H232" s="37">
        <f t="shared" si="23"/>
        <v>2257.365</v>
      </c>
      <c r="I232" s="26">
        <f>H232*100/G232</f>
        <v>99.99995570058199</v>
      </c>
      <c r="J232" s="28" t="e">
        <f>H232*100/#REF!</f>
        <v>#REF!</v>
      </c>
    </row>
    <row r="233" spans="1:10" ht="15" customHeight="1">
      <c r="A233" s="108">
        <v>724</v>
      </c>
      <c r="B233" s="4" t="s">
        <v>50</v>
      </c>
      <c r="C233" s="4" t="s">
        <v>10</v>
      </c>
      <c r="D233" s="4" t="s">
        <v>159</v>
      </c>
      <c r="E233" s="4" t="s">
        <v>160</v>
      </c>
      <c r="F233" s="7" t="s">
        <v>161</v>
      </c>
      <c r="G233" s="37">
        <v>2257.366</v>
      </c>
      <c r="H233" s="37">
        <v>2257.365</v>
      </c>
      <c r="I233" s="26">
        <f>H233*100/G233</f>
        <v>99.99995570058199</v>
      </c>
      <c r="J233" s="28" t="e">
        <f>H233*100/#REF!</f>
        <v>#REF!</v>
      </c>
    </row>
    <row r="234" spans="1:10" s="114" customFormat="1" ht="12.75" customHeight="1">
      <c r="A234" s="136" t="s">
        <v>194</v>
      </c>
      <c r="B234" s="137"/>
      <c r="C234" s="137"/>
      <c r="D234" s="137"/>
      <c r="E234" s="137"/>
      <c r="F234" s="138"/>
      <c r="G234" s="131">
        <f>G223+G194+G188+G179+G173+G130+G24+G12</f>
        <v>443354.799</v>
      </c>
      <c r="H234" s="131">
        <f>H223+H194+H188+H179+H173+H130+H24+H12</f>
        <v>181355.40600000002</v>
      </c>
      <c r="I234" s="132">
        <f>H234*100/G234</f>
        <v>40.905253852908</v>
      </c>
      <c r="J234" s="115" t="e">
        <f>H234*100/#REF!</f>
        <v>#REF!</v>
      </c>
    </row>
    <row r="235" spans="1:10" s="114" customFormat="1" ht="9" customHeight="1">
      <c r="A235" s="139"/>
      <c r="B235" s="140"/>
      <c r="C235" s="140"/>
      <c r="D235" s="140"/>
      <c r="E235" s="140"/>
      <c r="F235" s="141"/>
      <c r="G235" s="131"/>
      <c r="H235" s="131"/>
      <c r="I235" s="132"/>
      <c r="J235" s="116"/>
    </row>
    <row r="237" spans="4:7" ht="12.75">
      <c r="D237" s="129"/>
      <c r="E237" s="129"/>
      <c r="F237" s="129"/>
      <c r="G237" s="31"/>
    </row>
  </sheetData>
  <sheetProtection/>
  <mergeCells count="89">
    <mergeCell ref="H1:K1"/>
    <mergeCell ref="H2:I2"/>
    <mergeCell ref="H3:I3"/>
    <mergeCell ref="H4:I4"/>
    <mergeCell ref="F9:F10"/>
    <mergeCell ref="J101:J102"/>
    <mergeCell ref="G101:G102"/>
    <mergeCell ref="F161:F162"/>
    <mergeCell ref="J161:J162"/>
    <mergeCell ref="I93:I94"/>
    <mergeCell ref="G93:G94"/>
    <mergeCell ref="G35:G36"/>
    <mergeCell ref="F35:F36"/>
    <mergeCell ref="G31:G32"/>
    <mergeCell ref="J234:J235"/>
    <mergeCell ref="G107:G108"/>
    <mergeCell ref="F107:F108"/>
    <mergeCell ref="H101:H102"/>
    <mergeCell ref="H107:H108"/>
    <mergeCell ref="I101:I102"/>
    <mergeCell ref="F101:F102"/>
    <mergeCell ref="D237:F237"/>
    <mergeCell ref="I107:I108"/>
    <mergeCell ref="I161:I162"/>
    <mergeCell ref="E161:E162"/>
    <mergeCell ref="G161:G162"/>
    <mergeCell ref="G234:G235"/>
    <mergeCell ref="H161:H162"/>
    <mergeCell ref="I234:I235"/>
    <mergeCell ref="H234:H235"/>
    <mergeCell ref="E107:E108"/>
    <mergeCell ref="A35:A36"/>
    <mergeCell ref="B35:B36"/>
    <mergeCell ref="C35:C36"/>
    <mergeCell ref="J93:J94"/>
    <mergeCell ref="I35:I36"/>
    <mergeCell ref="J35:J36"/>
    <mergeCell ref="F93:F94"/>
    <mergeCell ref="H93:H94"/>
    <mergeCell ref="D35:D36"/>
    <mergeCell ref="E35:E36"/>
    <mergeCell ref="A93:A94"/>
    <mergeCell ref="B93:B94"/>
    <mergeCell ref="C93:C94"/>
    <mergeCell ref="D93:D94"/>
    <mergeCell ref="E101:E102"/>
    <mergeCell ref="A161:A162"/>
    <mergeCell ref="B161:B162"/>
    <mergeCell ref="C161:C162"/>
    <mergeCell ref="D161:D162"/>
    <mergeCell ref="G26:G27"/>
    <mergeCell ref="A107:A108"/>
    <mergeCell ref="B107:B108"/>
    <mergeCell ref="C107:C108"/>
    <mergeCell ref="D107:D108"/>
    <mergeCell ref="E93:E94"/>
    <mergeCell ref="A101:A102"/>
    <mergeCell ref="B101:B102"/>
    <mergeCell ref="C101:C102"/>
    <mergeCell ref="D101:D102"/>
    <mergeCell ref="D31:D32"/>
    <mergeCell ref="E31:E32"/>
    <mergeCell ref="A9:A10"/>
    <mergeCell ref="B9:B10"/>
    <mergeCell ref="C9:C10"/>
    <mergeCell ref="D9:D10"/>
    <mergeCell ref="E9:E10"/>
    <mergeCell ref="C26:C27"/>
    <mergeCell ref="D26:D27"/>
    <mergeCell ref="E26:E27"/>
    <mergeCell ref="J9:J10"/>
    <mergeCell ref="H35:H36"/>
    <mergeCell ref="I26:I27"/>
    <mergeCell ref="J26:J27"/>
    <mergeCell ref="H9:H10"/>
    <mergeCell ref="H26:H27"/>
    <mergeCell ref="H31:H32"/>
    <mergeCell ref="I31:I32"/>
    <mergeCell ref="J31:J32"/>
    <mergeCell ref="A5:I5"/>
    <mergeCell ref="A7:I7"/>
    <mergeCell ref="A234:F235"/>
    <mergeCell ref="I9:I10"/>
    <mergeCell ref="A26:A27"/>
    <mergeCell ref="B26:B27"/>
    <mergeCell ref="G9:G10"/>
    <mergeCell ref="A31:A32"/>
    <mergeCell ref="B31:B32"/>
    <mergeCell ref="C31:C32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Совет депутатов</cp:lastModifiedBy>
  <cp:lastPrinted>2011-10-28T07:23:24Z</cp:lastPrinted>
  <dcterms:created xsi:type="dcterms:W3CDTF">2007-08-15T10:52:59Z</dcterms:created>
  <dcterms:modified xsi:type="dcterms:W3CDTF">2011-10-28T08:47:03Z</dcterms:modified>
  <cp:category/>
  <cp:version/>
  <cp:contentType/>
  <cp:contentStatus/>
</cp:coreProperties>
</file>