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activeTab="0"/>
  </bookViews>
  <sheets>
    <sheet name="Лист1" sheetId="1" r:id="rId1"/>
    <sheet name="Таблица изменений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<sst xmlns="http://schemas.openxmlformats.org/spreadsheetml/2006/main" count="2678" uniqueCount="310">
  <si>
    <t>ППП</t>
  </si>
  <si>
    <t>Р</t>
  </si>
  <si>
    <t>П</t>
  </si>
  <si>
    <t>КЦСР</t>
  </si>
  <si>
    <t>КВР</t>
  </si>
  <si>
    <t>Наименование</t>
  </si>
  <si>
    <t>ВСЕГО</t>
  </si>
  <si>
    <r>
      <t>тыс. руб</t>
    </r>
    <r>
      <rPr>
        <b/>
        <sz val="8"/>
        <color indexed="8"/>
        <rFont val="Times New Roman"/>
        <family val="1"/>
      </rPr>
      <t>.</t>
    </r>
  </si>
  <si>
    <t>Совет депутатов города Конаково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</si>
  <si>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</si>
  <si>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  Федерации и органов местного самоуправления</t>
  </si>
  <si>
    <t>Центральный аппарат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</si>
  <si>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</si>
  <si>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</si>
  <si>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Руководство и управление в сфере установленных функций органов государственной власти субъектов Российской   Федерации и органов местного самоуправления </t>
  </si>
  <si>
    <t>Другие общегосударственные вопросы</t>
  </si>
  <si>
    <t>Реализация государственных функций, связанных</t>
  </si>
  <si>
    <t>с общегосударственным управлением</t>
  </si>
  <si>
    <t>Выполнение других обязательств государства</t>
  </si>
  <si>
    <t>Администрация города Конаково</t>
  </si>
  <si>
    <t>Общегосударственные  вопросы</t>
  </si>
  <si>
    <t>Функционирование Правительства Российской Федерации,  высших   исполнительных органов</t>
  </si>
  <si>
    <t>государственной власти субъектов  Российской Федерации,  местных администраций</t>
  </si>
  <si>
    <t>Глава местной администрации (исполнительно-</t>
  </si>
  <si>
    <t>распорядительного органа муниципального образования)</t>
  </si>
  <si>
    <t>Обеспечение проведения выборов и референдумов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</si>
  <si>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</si>
  <si>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</si>
  <si>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Целевые программы муниципальных образований</t>
  </si>
  <si>
    <t>Жилищно-коммунальное хозяйство</t>
  </si>
  <si>
    <t>Жилищное  хозяйство</t>
  </si>
  <si>
    <t>Поддержка жилищного  хозяйства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</si>
  <si>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</si>
  <si>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</si>
  <si>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</si>
  <si>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</si>
  <si>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Другие вопросы в области жилищно-коммунального хозяйства</t>
  </si>
  <si>
    <t>Обеспечение деятельности подведомственных учреждений</t>
  </si>
  <si>
    <t>Выполнение функций бюджетными учреждениями</t>
  </si>
  <si>
    <t>МУ «Конаковский бор»</t>
  </si>
  <si>
    <t>Охрана окружающей среды</t>
  </si>
  <si>
    <t>Охрана объектов растительного и животного мира и среды их обитания</t>
  </si>
  <si>
    <t>Природоохранные учреждения</t>
  </si>
  <si>
    <t>Образование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</si>
  <si>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</si>
  <si>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</si>
  <si>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</si>
  <si>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Культура, кинематография и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</si>
  <si>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</si>
  <si>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</si>
  <si>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Расходы за счет средств , поступающих от предпринимательской и иной приносящей доход деятельности</t>
  </si>
  <si>
    <t>Библиотеки</t>
  </si>
  <si>
    <t>Здравоохранение, физическая культура  и спорт</t>
  </si>
  <si>
    <t>Физическая культура и спорт</t>
  </si>
  <si>
    <t>Физкультурно-оздоровительная работа  и спортивные</t>
  </si>
  <si>
    <t>мероприятия</t>
  </si>
  <si>
    <t>Отдел по управлению имуществом и земельным отношениям администрации города Конаково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</si>
  <si>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</si>
  <si>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</si>
  <si>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Отдел финансов администрации города Конаково</t>
  </si>
  <si>
    <t>Приложение №9</t>
  </si>
  <si>
    <t>к решению Совета депутатов</t>
  </si>
  <si>
    <t xml:space="preserve">   </t>
  </si>
  <si>
    <t>01</t>
  </si>
  <si>
    <t>00</t>
  </si>
  <si>
    <t>0000000</t>
  </si>
  <si>
    <t>000</t>
  </si>
  <si>
    <t xml:space="preserve">Выполнение функций органами местного самоуправления </t>
  </si>
  <si>
    <t>города Конаково</t>
  </si>
  <si>
    <t xml:space="preserve">от____________2008г. №_______ </t>
  </si>
  <si>
    <r>
      <t xml:space="preserve">Депутаты представительного органа </t>
    </r>
    <r>
      <rPr>
        <sz val="11"/>
        <rFont val="Times New Roman"/>
        <family val="1"/>
      </rPr>
      <t>муниципального образования</t>
    </r>
  </si>
  <si>
    <t>03</t>
  </si>
  <si>
    <t>0020000</t>
  </si>
  <si>
    <t>0020400</t>
  </si>
  <si>
    <t>0021200</t>
  </si>
  <si>
    <t>0920000</t>
  </si>
  <si>
    <t>0920300</t>
  </si>
  <si>
    <t>04</t>
  </si>
  <si>
    <t>00000000</t>
  </si>
  <si>
    <t>0020800</t>
  </si>
  <si>
    <t>07</t>
  </si>
  <si>
    <t>500</t>
  </si>
  <si>
    <t>0022600</t>
  </si>
  <si>
    <t>Члены избирательной комиссии муниципального образования</t>
  </si>
  <si>
    <t>0200000</t>
  </si>
  <si>
    <t>0200002</t>
  </si>
  <si>
    <t>06</t>
  </si>
  <si>
    <t>Обеспечение деятельности финансовых, налоговых и таможенных органов и органов надзора</t>
  </si>
  <si>
    <t>14</t>
  </si>
  <si>
    <t>1020000</t>
  </si>
  <si>
    <t xml:space="preserve">Бюджетные инвестиции в объекты капитального строительства, не включенные в целевые программы </t>
  </si>
  <si>
    <t>1020102</t>
  </si>
  <si>
    <t>Бюджетные инвестиции в объекты капитального строительства собственности муниципальных образований</t>
  </si>
  <si>
    <t>003</t>
  </si>
  <si>
    <t>Бюджетные инвестиции</t>
  </si>
  <si>
    <t>05</t>
  </si>
  <si>
    <t>3500200</t>
  </si>
  <si>
    <t>Капитальный ремонт государственного жилищного фонда субъектов Российской Федерации и муниципального жилищного фонда</t>
  </si>
  <si>
    <t>Прочие мероприятия по благоустройству городских округов и поселений</t>
  </si>
  <si>
    <t>7950000</t>
  </si>
  <si>
    <t>0029900</t>
  </si>
  <si>
    <t>001</t>
  </si>
  <si>
    <t>8000000</t>
  </si>
  <si>
    <t>8009900</t>
  </si>
  <si>
    <t>09</t>
  </si>
  <si>
    <t>08</t>
  </si>
  <si>
    <t>Мероприятия в области здравоохранения, спорта и физической культуры, туризма</t>
  </si>
  <si>
    <t>МКПУ "Конаковский городской ДК им.Воровского"</t>
  </si>
  <si>
    <t>МУ "Конаковская городская централизованная библиотечная система"</t>
  </si>
  <si>
    <t>0900000</t>
  </si>
  <si>
    <t>0900200</t>
  </si>
  <si>
    <t>МУ  ЖКХ МО "Городское поселение город Конаково"</t>
  </si>
  <si>
    <t>Избирательная комиссия города Конаково</t>
  </si>
  <si>
    <t>Прочие выплаты по обязательствам государства</t>
  </si>
  <si>
    <t>0920305</t>
  </si>
  <si>
    <t>Организация и содержание мест захоронения</t>
  </si>
  <si>
    <t>02</t>
  </si>
  <si>
    <t>Коммунальное хозяйство</t>
  </si>
  <si>
    <t>Национальная экономика</t>
  </si>
  <si>
    <t>Транспорт</t>
  </si>
  <si>
    <t>3030000</t>
  </si>
  <si>
    <t>Автомобильный транспорт</t>
  </si>
  <si>
    <t>3030200</t>
  </si>
  <si>
    <t>006</t>
  </si>
  <si>
    <t>Отдельные мероприятия в области автомобильного транспорта</t>
  </si>
  <si>
    <t>Субсидии юридическим лицам</t>
  </si>
  <si>
    <t>Ведомственная структура расходов бюджета городского поселения город Конаково на 2009 год</t>
  </si>
  <si>
    <t>10</t>
  </si>
  <si>
    <t>Социальная политика</t>
  </si>
  <si>
    <t>Пенсионное обеспечение</t>
  </si>
  <si>
    <t>4910000</t>
  </si>
  <si>
    <t>Доплаты к пенсиям, дополнительное пенсионное обеспечение</t>
  </si>
  <si>
    <t>4910100</t>
  </si>
  <si>
    <t>Доплаты к пенсиям государственных служащих субъектов Российской Федерации и муниципальных служащих</t>
  </si>
  <si>
    <t>005</t>
  </si>
  <si>
    <t>Социальные выплаты</t>
  </si>
  <si>
    <t>Сравнительная таблица изменений бюджета городского поселения город Конаково</t>
  </si>
  <si>
    <t>Ведомственная структура расходов бюджета городского поселения город Конаково на 2009 год        (тыс.руб.)</t>
  </si>
  <si>
    <t>Изменения</t>
  </si>
  <si>
    <t>+250</t>
  </si>
  <si>
    <t>+85</t>
  </si>
  <si>
    <r>
      <t xml:space="preserve">Депутаты представительного органа </t>
    </r>
    <r>
      <rPr>
        <sz val="9"/>
        <rFont val="Times New Roman"/>
        <family val="1"/>
      </rPr>
      <t>муниципального образования</t>
    </r>
  </si>
  <si>
    <t>+205</t>
  </si>
  <si>
    <t>+2960</t>
  </si>
  <si>
    <t>к решению Совета депутатов города Конаково</t>
  </si>
  <si>
    <t>Поддержка  коммунального хозяйства</t>
  </si>
  <si>
    <t>Мероприятия в области коммунального хозяйства</t>
  </si>
  <si>
    <t>+50</t>
  </si>
  <si>
    <t>+34</t>
  </si>
  <si>
    <t>+2400</t>
  </si>
  <si>
    <t>+367</t>
  </si>
  <si>
    <t>+365</t>
  </si>
  <si>
    <t>+184</t>
  </si>
  <si>
    <t>+72</t>
  </si>
  <si>
    <t>+2000</t>
  </si>
  <si>
    <t>0980000</t>
  </si>
  <si>
    <t>0980101</t>
  </si>
  <si>
    <t>0980201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</si>
  <si>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</si>
  <si>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0980100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</si>
  <si>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</si>
  <si>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0980200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</si>
  <si>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</si>
  <si>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</si>
  <si>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Обеспечение мероприятий по капитальному ремонту многоквартирных домов за счет средств бюджетов</t>
  </si>
  <si>
    <t>Уточненный бюджет   28.01.09  №59</t>
  </si>
  <si>
    <t>Уточненный бюджет  05.03.09   №63</t>
  </si>
  <si>
    <t>Утверждено 27.11.08   №26</t>
  </si>
  <si>
    <t>Уточненный бюджет  10.04.09     №82</t>
  </si>
  <si>
    <t>+84</t>
  </si>
  <si>
    <t>+424,94</t>
  </si>
  <si>
    <t>+13402</t>
  </si>
  <si>
    <t>+80</t>
  </si>
  <si>
    <t>Реализация государственных функций , связанных с общегосударственным управлением</t>
  </si>
  <si>
    <t>+1500</t>
  </si>
  <si>
    <t>+50000</t>
  </si>
  <si>
    <t>+300</t>
  </si>
  <si>
    <t>+90</t>
  </si>
  <si>
    <t>-13360</t>
  </si>
  <si>
    <t>+661</t>
  </si>
  <si>
    <t>+221</t>
  </si>
  <si>
    <t>Уточненный бюджет  27.05.09           №89</t>
  </si>
  <si>
    <t>+528</t>
  </si>
  <si>
    <t>+876</t>
  </si>
  <si>
    <t>+200</t>
  </si>
  <si>
    <t>+400</t>
  </si>
  <si>
    <t>+165</t>
  </si>
  <si>
    <t>+3615</t>
  </si>
  <si>
    <t>Уточненный бюджет  25.06.09           №94</t>
  </si>
  <si>
    <t>Уточненный бюджет  03.07.09           №</t>
  </si>
  <si>
    <t>-2000</t>
  </si>
  <si>
    <t>+1800</t>
  </si>
  <si>
    <t>-2464</t>
  </si>
  <si>
    <t>+2464</t>
  </si>
  <si>
    <t>МУ "Конаковская ГЦБС"</t>
  </si>
  <si>
    <t>Уточненный бюджет  27.08.09           №</t>
  </si>
  <si>
    <t>0</t>
  </si>
  <si>
    <t>+9</t>
  </si>
  <si>
    <t>+1540</t>
  </si>
  <si>
    <t>+1802</t>
  </si>
  <si>
    <t>+700</t>
  </si>
  <si>
    <t>+1029</t>
  </si>
  <si>
    <t>+600</t>
  </si>
  <si>
    <t>3500300</t>
  </si>
  <si>
    <t>Мероприятия в области жилищного хозяйства</t>
  </si>
  <si>
    <t>50</t>
  </si>
  <si>
    <t>+1742,843</t>
  </si>
  <si>
    <t>1742,843</t>
  </si>
  <si>
    <t>+51549</t>
  </si>
  <si>
    <t>Уточненный бюджет  .11.09           №</t>
  </si>
  <si>
    <t>+262</t>
  </si>
  <si>
    <t>-979</t>
  </si>
  <si>
    <t>+130</t>
  </si>
  <si>
    <t>-17</t>
  </si>
  <si>
    <t>+150</t>
  </si>
  <si>
    <t>-101</t>
  </si>
  <si>
    <t>-128</t>
  </si>
  <si>
    <t>+23</t>
  </si>
  <si>
    <t>+30</t>
  </si>
  <si>
    <t>-524,5</t>
  </si>
  <si>
    <t>-67,4</t>
  </si>
  <si>
    <t>+797,1</t>
  </si>
  <si>
    <t>+260</t>
  </si>
  <si>
    <t>3634,940</t>
  </si>
  <si>
    <t>+29</t>
  </si>
  <si>
    <t>+1373</t>
  </si>
  <si>
    <t>+1402</t>
  </si>
  <si>
    <t>-994</t>
  </si>
  <si>
    <t>+524</t>
  </si>
  <si>
    <t>-470</t>
  </si>
  <si>
    <t>-100</t>
  </si>
  <si>
    <t>-1257,94</t>
  </si>
  <si>
    <t>-2804,94</t>
  </si>
  <si>
    <t>80</t>
  </si>
  <si>
    <t>+133</t>
  </si>
  <si>
    <t>-200</t>
  </si>
  <si>
    <t>-50</t>
  </si>
  <si>
    <t>+155,2</t>
  </si>
  <si>
    <t>+44,8</t>
  </si>
  <si>
    <t>-51</t>
  </si>
  <si>
    <t>-1117,878</t>
  </si>
  <si>
    <t>-1080,678</t>
  </si>
  <si>
    <t>014</t>
  </si>
  <si>
    <t>Функционирование органов в сфере национальной безопасности, правоохранительной деятельности и обороны</t>
  </si>
  <si>
    <t>2020000</t>
  </si>
  <si>
    <t>Воинское формирование (ограны, подразделения)</t>
  </si>
  <si>
    <t>Обеспечение пожарной безопасности</t>
  </si>
  <si>
    <t>Национальная безопасность и правоохранительная деятельность</t>
  </si>
  <si>
    <t>5053300</t>
  </si>
  <si>
    <t>5050000</t>
  </si>
  <si>
    <t>Мероприятия в области социальной политики</t>
  </si>
  <si>
    <t>Социальная помощь</t>
  </si>
  <si>
    <t>Социальное обеспечение населения</t>
  </si>
  <si>
    <t>2026700</t>
  </si>
  <si>
    <t>Другие вопросы в области национальной безопасности и правоохранительной деятельности</t>
  </si>
  <si>
    <t>12</t>
  </si>
  <si>
    <t>3380000</t>
  </si>
  <si>
    <t>Мероприятия в области  строительства, архитектуры и градостроительства</t>
  </si>
  <si>
    <t>Другие вопросы в области национальной экономики</t>
  </si>
  <si>
    <t>11</t>
  </si>
  <si>
    <t>Межбюджетные трансферты</t>
  </si>
  <si>
    <t>Субсудии бюджету субъекта Российской Федерации и муниципальных образований (межбюджетные субсидии)</t>
  </si>
  <si>
    <t>5210000</t>
  </si>
  <si>
    <t>5210400</t>
  </si>
  <si>
    <t>Субсудии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</si>
  <si>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010</t>
  </si>
  <si>
    <t>Фонд софинансирования</t>
  </si>
  <si>
    <t>3510200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</si>
  <si>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</si>
  <si>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субсидии юридическим лицам</t>
  </si>
  <si>
    <t>3510500</t>
  </si>
  <si>
    <t>3510300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</si>
  <si>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</si>
  <si>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3510000</t>
  </si>
  <si>
    <t>Поддержка коомунального хозяйства</t>
  </si>
  <si>
    <t>Ведомственная структура расходов бюджета городского поселения город Конаково на 2011 год</t>
  </si>
  <si>
    <t>Поддержка коммунального хозяйства</t>
  </si>
  <si>
    <t>Массовый спорт</t>
  </si>
  <si>
    <t>Бюдетные инвестиции</t>
  </si>
  <si>
    <t>5120000</t>
  </si>
  <si>
    <t>Физкультурно-оздоровительная работа и спортивные мероприятия</t>
  </si>
  <si>
    <t>5129700</t>
  </si>
  <si>
    <t>Культура и кинематография</t>
  </si>
  <si>
    <t>13</t>
  </si>
  <si>
    <t>Дорожное хозяйство (дорожные фонды)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</si>
  <si>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</si>
  <si>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</si>
  <si>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бюджетам субъектов Российской Федерации и муниципальных образований общего характера</t>
  </si>
  <si>
    <t>Субсидии бюджету субъекта Российской Федерации из местных бюджетов для формирования регионального фонда финансовой поддержки поселений и регионального фонда финансовой поддержки муниципальных районов (городских округов)</t>
  </si>
  <si>
    <t>Утверждено Решением "О бюджете городского поселения город Конаково на 2011 год"</t>
  </si>
  <si>
    <t>Кассовое исполнение</t>
  </si>
  <si>
    <t>Приложение  4</t>
  </si>
  <si>
    <t>5220000</t>
  </si>
  <si>
    <t>Региональные целевые программы</t>
  </si>
  <si>
    <t>5220200</t>
  </si>
  <si>
    <t>ДЦП "Территориальное планирование и градостроительное зонирование муниципальных образований Тверской области на 2009-2013 годы"</t>
  </si>
  <si>
    <t>3500000</t>
  </si>
  <si>
    <t>Поддержка жилищного хозяйства</t>
  </si>
  <si>
    <t>5222103</t>
  </si>
  <si>
    <t>ДЦП "Развитие жилищно-коммунального и газового хозяйства Тверской области на 2010-2014 годы" Развитие газификации населённых пунктов</t>
  </si>
  <si>
    <t>5229610</t>
  </si>
  <si>
    <t>ДЦП "Развитие малоэтажного жилищного строительства в Тверской области на 2011-2013 годы" Создание благоприятных условий для развития малоэтажного (индивидуального) строительства</t>
  </si>
  <si>
    <t>5228211</t>
  </si>
  <si>
    <t>ДЦП "Развитие транспортной системы Тверской области на 2009-2017 годы" Строительство,реконструкция и проектирование автомобильных дорог</t>
  </si>
  <si>
    <t>5225006</t>
  </si>
  <si>
    <t>ДЦП "Развитие физической культуры и спорта на 2009-2013 годы" Развитие инфраструктуры массового спорта, укрепление материально-технической базы учреждений физкультурно-спортивной направленности за счёт реализации областных и федеральных проектов</t>
  </si>
  <si>
    <t>Функционирование органов в сфере национальной безопасности</t>
  </si>
  <si>
    <t>Капитальный ремонт муниципального жилого фонда</t>
  </si>
  <si>
    <t>"Об исполнении бюджета городского поселения                                      город Конаково за 1 полугодие 2011 года"</t>
  </si>
  <si>
    <t xml:space="preserve">от 30.09.2011г. № 407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</si>
</sst>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&quot;р.&quot;"/>
    <numFmt numFmtId="169" formatCode="0.000"/>
    <numFmt numFmtId="170" formatCode="0.0"/>
  </numFmts>
  <fonts count="63"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  <font>
      <b/>
      <sz val="11"/>
      <color indexed="63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72">
    <xf numFmtId="0" fontId="0" fillId="0" borderId="0" xfId="0" applyAlignment="1">
      <alignment/>
    </xf>
    <xf numFmtId="0" fontId="10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6" fillId="0" borderId="0" xfId="0" applyFont="1" applyAlignment="1">
      <alignment horizontal="justify"/>
    </xf>
    <xf numFmtId="0" fontId="17" fillId="0" borderId="0" xfId="0" applyFont="1" applyAlignment="1">
      <alignment/>
    </xf>
    <xf numFmtId="0" fontId="3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horizontal="right" vertical="top" wrapText="1"/>
    </xf>
    <xf numFmtId="0" fontId="12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vertical="top" wrapText="1"/>
    </xf>
    <xf numFmtId="49" fontId="7" fillId="33" borderId="10" xfId="0" applyNumberFormat="1" applyFont="1" applyFill="1" applyBorder="1" applyAlignment="1">
      <alignment horizontal="right" vertical="top" wrapText="1"/>
    </xf>
    <xf numFmtId="49" fontId="7" fillId="33" borderId="10" xfId="0" applyNumberFormat="1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right" vertical="top" wrapText="1"/>
    </xf>
    <xf numFmtId="49" fontId="11" fillId="33" borderId="10" xfId="0" applyNumberFormat="1" applyFont="1" applyFill="1" applyBorder="1" applyAlignment="1">
      <alignment horizontal="center" vertical="top" wrapText="1"/>
    </xf>
    <xf numFmtId="0" fontId="13" fillId="33" borderId="10" xfId="0" applyFont="1" applyFill="1" applyBorder="1" applyAlignment="1">
      <alignment horizontal="right" vertical="top" wrapText="1"/>
    </xf>
    <xf numFmtId="0" fontId="11" fillId="33" borderId="10" xfId="0" applyFont="1" applyFill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49" fontId="10" fillId="33" borderId="10" xfId="0" applyNumberFormat="1" applyFont="1" applyFill="1" applyBorder="1" applyAlignment="1">
      <alignment horizontal="center" vertical="top" wrapText="1"/>
    </xf>
    <xf numFmtId="49" fontId="10" fillId="33" borderId="10" xfId="0" applyNumberFormat="1" applyFont="1" applyFill="1" applyBorder="1" applyAlignment="1">
      <alignment horizontal="right" vertical="top" wrapText="1"/>
    </xf>
    <xf numFmtId="49" fontId="8" fillId="33" borderId="10" xfId="0" applyNumberFormat="1" applyFont="1" applyFill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 horizontal="center" vertical="top" wrapText="1"/>
    </xf>
    <xf numFmtId="0" fontId="14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right" vertical="top" wrapText="1"/>
    </xf>
    <xf numFmtId="0" fontId="15" fillId="33" borderId="10" xfId="0" applyFont="1" applyFill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right" vertical="top" wrapText="1"/>
    </xf>
    <xf numFmtId="49" fontId="5" fillId="33" borderId="10" xfId="0" applyNumberFormat="1" applyFont="1" applyFill="1" applyBorder="1" applyAlignment="1">
      <alignment horizontal="right" vertical="top" wrapText="1"/>
    </xf>
    <xf numFmtId="0" fontId="1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16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0" fontId="15" fillId="33" borderId="11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vertical="top" wrapText="1"/>
    </xf>
    <xf numFmtId="0" fontId="15" fillId="33" borderId="12" xfId="0" applyFont="1" applyFill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49" fontId="19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/>
    </xf>
    <xf numFmtId="49" fontId="15" fillId="0" borderId="10" xfId="0" applyNumberFormat="1" applyFont="1" applyBorder="1" applyAlignment="1">
      <alignment vertical="top" wrapText="1"/>
    </xf>
    <xf numFmtId="49" fontId="20" fillId="33" borderId="10" xfId="0" applyNumberFormat="1" applyFont="1" applyFill="1" applyBorder="1" applyAlignment="1">
      <alignment horizontal="center" vertical="top" wrapText="1"/>
    </xf>
    <xf numFmtId="49" fontId="16" fillId="33" borderId="10" xfId="0" applyNumberFormat="1" applyFont="1" applyFill="1" applyBorder="1" applyAlignment="1">
      <alignment horizontal="center" vertical="top" wrapText="1"/>
    </xf>
    <xf numFmtId="49" fontId="16" fillId="33" borderId="10" xfId="0" applyNumberFormat="1" applyFont="1" applyFill="1" applyBorder="1" applyAlignment="1">
      <alignment horizontal="right" vertical="top" wrapText="1"/>
    </xf>
    <xf numFmtId="0" fontId="14" fillId="33" borderId="10" xfId="0" applyFont="1" applyFill="1" applyBorder="1" applyAlignment="1">
      <alignment horizontal="right" vertical="top" wrapText="1"/>
    </xf>
    <xf numFmtId="0" fontId="8" fillId="33" borderId="10" xfId="0" applyFont="1" applyFill="1" applyBorder="1" applyAlignment="1">
      <alignment vertical="top" wrapText="1"/>
    </xf>
    <xf numFmtId="49" fontId="19" fillId="33" borderId="10" xfId="0" applyNumberFormat="1" applyFont="1" applyFill="1" applyBorder="1" applyAlignment="1">
      <alignment horizontal="right" vertical="top" wrapText="1"/>
    </xf>
    <xf numFmtId="0" fontId="13" fillId="33" borderId="11" xfId="0" applyFont="1" applyFill="1" applyBorder="1" applyAlignment="1">
      <alignment horizontal="right" vertical="top" wrapText="1"/>
    </xf>
    <xf numFmtId="0" fontId="13" fillId="33" borderId="12" xfId="0" applyFont="1" applyFill="1" applyBorder="1" applyAlignment="1">
      <alignment horizontal="right" vertical="top" wrapText="1"/>
    </xf>
    <xf numFmtId="0" fontId="3" fillId="33" borderId="11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vertical="top" wrapText="1"/>
    </xf>
    <xf numFmtId="49" fontId="3" fillId="33" borderId="12" xfId="0" applyNumberFormat="1" applyFont="1" applyFill="1" applyBorder="1" applyAlignment="1">
      <alignment horizontal="center" vertical="top" wrapText="1"/>
    </xf>
    <xf numFmtId="0" fontId="12" fillId="33" borderId="12" xfId="0" applyFont="1" applyFill="1" applyBorder="1" applyAlignment="1">
      <alignment horizontal="right" vertical="top" wrapText="1"/>
    </xf>
    <xf numFmtId="49" fontId="11" fillId="33" borderId="12" xfId="0" applyNumberFormat="1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vertical="top" wrapText="1"/>
    </xf>
    <xf numFmtId="0" fontId="16" fillId="33" borderId="11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right" vertical="top" wrapText="1"/>
    </xf>
    <xf numFmtId="49" fontId="3" fillId="33" borderId="13" xfId="0" applyNumberFormat="1" applyFont="1" applyFill="1" applyBorder="1" applyAlignment="1">
      <alignment horizontal="center" vertical="top" wrapText="1"/>
    </xf>
    <xf numFmtId="1" fontId="12" fillId="33" borderId="11" xfId="0" applyNumberFormat="1" applyFont="1" applyFill="1" applyBorder="1" applyAlignment="1">
      <alignment horizontal="right" vertical="top" wrapText="1"/>
    </xf>
    <xf numFmtId="1" fontId="13" fillId="33" borderId="10" xfId="0" applyNumberFormat="1" applyFont="1" applyFill="1" applyBorder="1" applyAlignment="1">
      <alignment horizontal="right" vertical="top" wrapText="1"/>
    </xf>
    <xf numFmtId="0" fontId="13" fillId="33" borderId="13" xfId="0" applyFont="1" applyFill="1" applyBorder="1" applyAlignment="1">
      <alignment horizontal="right" vertical="top" wrapText="1"/>
    </xf>
    <xf numFmtId="49" fontId="2" fillId="0" borderId="12" xfId="0" applyNumberFormat="1" applyFont="1" applyBorder="1" applyAlignment="1">
      <alignment vertical="top" wrapText="1"/>
    </xf>
    <xf numFmtId="49" fontId="3" fillId="33" borderId="14" xfId="0" applyNumberFormat="1" applyFont="1" applyFill="1" applyBorder="1" applyAlignment="1">
      <alignment horizontal="center" vertical="top" wrapText="1"/>
    </xf>
    <xf numFmtId="0" fontId="12" fillId="33" borderId="13" xfId="0" applyFont="1" applyFill="1" applyBorder="1" applyAlignment="1">
      <alignment horizontal="right" vertical="top" wrapText="1"/>
    </xf>
    <xf numFmtId="49" fontId="7" fillId="33" borderId="14" xfId="0" applyNumberFormat="1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7" fillId="33" borderId="11" xfId="0" applyFont="1" applyFill="1" applyBorder="1" applyAlignment="1">
      <alignment vertical="top" wrapText="1"/>
    </xf>
    <xf numFmtId="49" fontId="13" fillId="33" borderId="10" xfId="0" applyNumberFormat="1" applyFont="1" applyFill="1" applyBorder="1" applyAlignment="1">
      <alignment horizontal="right" vertical="top" wrapText="1"/>
    </xf>
    <xf numFmtId="49" fontId="4" fillId="33" borderId="10" xfId="0" applyNumberFormat="1" applyFont="1" applyFill="1" applyBorder="1" applyAlignment="1">
      <alignment horizontal="right" vertical="top" wrapText="1"/>
    </xf>
    <xf numFmtId="0" fontId="19" fillId="33" borderId="10" xfId="0" applyFont="1" applyFill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0" fontId="20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/>
    </xf>
    <xf numFmtId="49" fontId="3" fillId="0" borderId="12" xfId="0" applyNumberFormat="1" applyFont="1" applyBorder="1" applyAlignment="1">
      <alignment vertical="top" wrapText="1"/>
    </xf>
    <xf numFmtId="0" fontId="20" fillId="33" borderId="12" xfId="0" applyFont="1" applyFill="1" applyBorder="1" applyAlignment="1">
      <alignment vertical="top" wrapText="1"/>
    </xf>
    <xf numFmtId="49" fontId="20" fillId="0" borderId="10" xfId="0" applyNumberFormat="1" applyFont="1" applyBorder="1" applyAlignment="1">
      <alignment vertical="top" wrapText="1"/>
    </xf>
    <xf numFmtId="49" fontId="12" fillId="33" borderId="10" xfId="0" applyNumberFormat="1" applyFont="1" applyFill="1" applyBorder="1" applyAlignment="1">
      <alignment horizontal="right" vertical="top" wrapText="1"/>
    </xf>
    <xf numFmtId="49" fontId="3" fillId="33" borderId="11" xfId="0" applyNumberFormat="1" applyFont="1" applyFill="1" applyBorder="1" applyAlignment="1">
      <alignment horizontal="center" vertical="top" wrapText="1"/>
    </xf>
    <xf numFmtId="49" fontId="12" fillId="33" borderId="12" xfId="0" applyNumberFormat="1" applyFont="1" applyFill="1" applyBorder="1" applyAlignment="1">
      <alignment horizontal="right" vertical="top" wrapText="1"/>
    </xf>
    <xf numFmtId="49" fontId="13" fillId="33" borderId="11" xfId="0" applyNumberFormat="1" applyFont="1" applyFill="1" applyBorder="1" applyAlignment="1">
      <alignment horizontal="right" vertical="top" wrapText="1"/>
    </xf>
    <xf numFmtId="49" fontId="13" fillId="33" borderId="12" xfId="0" applyNumberFormat="1" applyFont="1" applyFill="1" applyBorder="1" applyAlignment="1">
      <alignment horizontal="right" vertical="top" wrapText="1"/>
    </xf>
    <xf numFmtId="0" fontId="2" fillId="33" borderId="0" xfId="0" applyFont="1" applyFill="1" applyBorder="1" applyAlignment="1">
      <alignment vertical="top" wrapText="1"/>
    </xf>
    <xf numFmtId="49" fontId="12" fillId="33" borderId="13" xfId="0" applyNumberFormat="1" applyFont="1" applyFill="1" applyBorder="1" applyAlignment="1">
      <alignment horizontal="right" vertical="top" wrapText="1"/>
    </xf>
    <xf numFmtId="49" fontId="13" fillId="33" borderId="13" xfId="0" applyNumberFormat="1" applyFont="1" applyFill="1" applyBorder="1" applyAlignment="1">
      <alignment horizontal="right" vertical="top" wrapText="1"/>
    </xf>
    <xf numFmtId="0" fontId="3" fillId="33" borderId="0" xfId="0" applyFont="1" applyFill="1" applyBorder="1" applyAlignment="1">
      <alignment vertical="top" wrapText="1"/>
    </xf>
    <xf numFmtId="49" fontId="0" fillId="0" borderId="0" xfId="0" applyNumberFormat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20" fillId="0" borderId="11" xfId="0" applyFont="1" applyBorder="1" applyAlignment="1">
      <alignment horizontal="left" vertical="top" wrapText="1"/>
    </xf>
    <xf numFmtId="1" fontId="12" fillId="33" borderId="10" xfId="0" applyNumberFormat="1" applyFont="1" applyFill="1" applyBorder="1" applyAlignment="1">
      <alignment horizontal="right" vertical="top" wrapText="1"/>
    </xf>
    <xf numFmtId="0" fontId="20" fillId="0" borderId="10" xfId="0" applyFont="1" applyBorder="1" applyAlignment="1">
      <alignment horizontal="left" vertical="top" wrapText="1"/>
    </xf>
    <xf numFmtId="0" fontId="12" fillId="33" borderId="12" xfId="0" applyNumberFormat="1" applyFont="1" applyFill="1" applyBorder="1" applyAlignment="1">
      <alignment horizontal="right" vertical="top" wrapText="1"/>
    </xf>
    <xf numFmtId="0" fontId="13" fillId="33" borderId="12" xfId="0" applyNumberFormat="1" applyFont="1" applyFill="1" applyBorder="1" applyAlignment="1">
      <alignment horizontal="right" vertical="top" wrapText="1"/>
    </xf>
    <xf numFmtId="49" fontId="13" fillId="0" borderId="11" xfId="0" applyNumberFormat="1" applyFont="1" applyBorder="1" applyAlignment="1">
      <alignment horizontal="right" vertical="center"/>
    </xf>
    <xf numFmtId="0" fontId="4" fillId="33" borderId="12" xfId="0" applyFont="1" applyFill="1" applyBorder="1" applyAlignment="1">
      <alignment horizontal="right" vertical="top" wrapText="1"/>
    </xf>
    <xf numFmtId="49" fontId="4" fillId="33" borderId="12" xfId="0" applyNumberFormat="1" applyFont="1" applyFill="1" applyBorder="1" applyAlignment="1">
      <alignment horizontal="right" vertical="top" wrapText="1"/>
    </xf>
    <xf numFmtId="49" fontId="10" fillId="33" borderId="12" xfId="0" applyNumberFormat="1" applyFont="1" applyFill="1" applyBorder="1" applyAlignment="1">
      <alignment horizontal="righ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0" fontId="16" fillId="33" borderId="12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25" fillId="0" borderId="15" xfId="0" applyFont="1" applyBorder="1" applyAlignment="1">
      <alignment/>
    </xf>
    <xf numFmtId="0" fontId="0" fillId="0" borderId="0" xfId="0" applyAlignment="1">
      <alignment horizontal="center"/>
    </xf>
    <xf numFmtId="1" fontId="10" fillId="33" borderId="10" xfId="0" applyNumberFormat="1" applyFont="1" applyFill="1" applyBorder="1" applyAlignment="1">
      <alignment horizontal="right" vertical="top" wrapText="1"/>
    </xf>
    <xf numFmtId="0" fontId="1" fillId="33" borderId="11" xfId="0" applyFont="1" applyFill="1" applyBorder="1" applyAlignment="1">
      <alignment vertical="top" wrapText="1"/>
    </xf>
    <xf numFmtId="2" fontId="13" fillId="33" borderId="12" xfId="0" applyNumberFormat="1" applyFont="1" applyFill="1" applyBorder="1" applyAlignment="1">
      <alignment horizontal="right" vertical="top" wrapText="1"/>
    </xf>
    <xf numFmtId="0" fontId="10" fillId="33" borderId="12" xfId="0" applyFont="1" applyFill="1" applyBorder="1" applyAlignment="1">
      <alignment horizontal="right" vertical="top" wrapText="1"/>
    </xf>
    <xf numFmtId="49" fontId="2" fillId="33" borderId="10" xfId="0" applyNumberFormat="1" applyFont="1" applyFill="1" applyBorder="1" applyAlignment="1">
      <alignment horizontal="left" vertical="top" wrapText="1"/>
    </xf>
    <xf numFmtId="49" fontId="13" fillId="33" borderId="11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12" fillId="33" borderId="11" xfId="0" applyFont="1" applyFill="1" applyBorder="1" applyAlignment="1">
      <alignment horizontal="right" vertical="top" wrapText="1"/>
    </xf>
    <xf numFmtId="49" fontId="12" fillId="33" borderId="11" xfId="0" applyNumberFormat="1" applyFont="1" applyFill="1" applyBorder="1" applyAlignment="1">
      <alignment horizontal="right" vertical="top" wrapText="1"/>
    </xf>
    <xf numFmtId="0" fontId="19" fillId="33" borderId="11" xfId="0" applyFont="1" applyFill="1" applyBorder="1" applyAlignment="1">
      <alignment vertical="top" wrapText="1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right" vertical="center"/>
    </xf>
    <xf numFmtId="49" fontId="12" fillId="33" borderId="11" xfId="0" applyNumberFormat="1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right" vertical="top" wrapText="1"/>
    </xf>
    <xf numFmtId="49" fontId="7" fillId="33" borderId="13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49" fontId="26" fillId="0" borderId="11" xfId="0" applyNumberFormat="1" applyFont="1" applyBorder="1" applyAlignment="1">
      <alignment horizontal="center" vertical="center"/>
    </xf>
    <xf numFmtId="49" fontId="26" fillId="0" borderId="16" xfId="0" applyNumberFormat="1" applyFont="1" applyBorder="1" applyAlignment="1">
      <alignment horizontal="center" vertical="center"/>
    </xf>
    <xf numFmtId="49" fontId="26" fillId="0" borderId="17" xfId="0" applyNumberFormat="1" applyFont="1" applyBorder="1" applyAlignment="1">
      <alignment horizontal="center" vertical="center"/>
    </xf>
    <xf numFmtId="49" fontId="26" fillId="0" borderId="12" xfId="0" applyNumberFormat="1" applyFont="1" applyBorder="1" applyAlignment="1">
      <alignment horizontal="center" vertical="center"/>
    </xf>
    <xf numFmtId="49" fontId="27" fillId="0" borderId="16" xfId="0" applyNumberFormat="1" applyFont="1" applyBorder="1" applyAlignment="1">
      <alignment horizontal="center" vertical="center"/>
    </xf>
    <xf numFmtId="49" fontId="27" fillId="0" borderId="11" xfId="0" applyNumberFormat="1" applyFont="1" applyBorder="1" applyAlignment="1">
      <alignment horizontal="center" vertical="center"/>
    </xf>
    <xf numFmtId="49" fontId="27" fillId="0" borderId="17" xfId="0" applyNumberFormat="1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169" fontId="27" fillId="0" borderId="10" xfId="0" applyNumberFormat="1" applyFont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169" fontId="26" fillId="0" borderId="10" xfId="0" applyNumberFormat="1" applyFont="1" applyBorder="1" applyAlignment="1">
      <alignment horizontal="center" vertical="center"/>
    </xf>
    <xf numFmtId="2" fontId="26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9" fillId="33" borderId="10" xfId="0" applyNumberFormat="1" applyFont="1" applyFill="1" applyBorder="1" applyAlignment="1">
      <alignment horizontal="center" vertical="center" wrapText="1"/>
    </xf>
    <xf numFmtId="49" fontId="20" fillId="33" borderId="10" xfId="0" applyNumberFormat="1" applyFont="1" applyFill="1" applyBorder="1" applyAlignment="1">
      <alignment horizontal="center" vertical="center" wrapText="1"/>
    </xf>
    <xf numFmtId="49" fontId="16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9" fontId="11" fillId="33" borderId="12" xfId="0" applyNumberFormat="1" applyFont="1" applyFill="1" applyBorder="1" applyAlignment="1">
      <alignment horizontal="center" vertical="center" wrapText="1"/>
    </xf>
    <xf numFmtId="49" fontId="7" fillId="33" borderId="14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28" fillId="0" borderId="0" xfId="0" applyFont="1" applyAlignment="1">
      <alignment/>
    </xf>
    <xf numFmtId="0" fontId="7" fillId="33" borderId="1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/>
    </xf>
    <xf numFmtId="0" fontId="0" fillId="0" borderId="11" xfId="0" applyBorder="1" applyAlignment="1">
      <alignment/>
    </xf>
    <xf numFmtId="49" fontId="5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top" wrapText="1"/>
    </xf>
    <xf numFmtId="0" fontId="9" fillId="33" borderId="11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49" fontId="7" fillId="33" borderId="13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center" vertical="center" wrapText="1"/>
    </xf>
    <xf numFmtId="49" fontId="9" fillId="33" borderId="11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vertical="center" wrapText="1"/>
    </xf>
    <xf numFmtId="0" fontId="16" fillId="33" borderId="12" xfId="0" applyFont="1" applyFill="1" applyBorder="1" applyAlignment="1">
      <alignment horizontal="center" vertical="center" wrapText="1"/>
    </xf>
    <xf numFmtId="49" fontId="16" fillId="33" borderId="14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14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16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169" fontId="12" fillId="33" borderId="12" xfId="0" applyNumberFormat="1" applyFont="1" applyFill="1" applyBorder="1" applyAlignment="1">
      <alignment horizontal="right" vertical="top" wrapText="1"/>
    </xf>
    <xf numFmtId="169" fontId="12" fillId="33" borderId="10" xfId="0" applyNumberFormat="1" applyFont="1" applyFill="1" applyBorder="1" applyAlignment="1">
      <alignment horizontal="right" vertical="top" wrapText="1"/>
    </xf>
    <xf numFmtId="169" fontId="13" fillId="33" borderId="13" xfId="0" applyNumberFormat="1" applyFont="1" applyFill="1" applyBorder="1" applyAlignment="1">
      <alignment horizontal="right" vertical="top" wrapText="1"/>
    </xf>
    <xf numFmtId="169" fontId="13" fillId="33" borderId="10" xfId="0" applyNumberFormat="1" applyFont="1" applyFill="1" applyBorder="1" applyAlignment="1">
      <alignment horizontal="right" vertical="top" wrapText="1"/>
    </xf>
    <xf numFmtId="169" fontId="13" fillId="33" borderId="12" xfId="0" applyNumberFormat="1" applyFont="1" applyFill="1" applyBorder="1" applyAlignment="1">
      <alignment horizontal="right" vertical="top" wrapText="1"/>
    </xf>
    <xf numFmtId="169" fontId="10" fillId="33" borderId="10" xfId="0" applyNumberFormat="1" applyFont="1" applyFill="1" applyBorder="1" applyAlignment="1">
      <alignment horizontal="right" vertical="top" wrapText="1"/>
    </xf>
    <xf numFmtId="169" fontId="12" fillId="33" borderId="11" xfId="0" applyNumberFormat="1" applyFont="1" applyFill="1" applyBorder="1" applyAlignment="1">
      <alignment horizontal="right" vertical="top" wrapText="1"/>
    </xf>
    <xf numFmtId="169" fontId="13" fillId="33" borderId="11" xfId="0" applyNumberFormat="1" applyFont="1" applyFill="1" applyBorder="1" applyAlignment="1">
      <alignment horizontal="right" vertical="top" wrapText="1"/>
    </xf>
    <xf numFmtId="169" fontId="5" fillId="33" borderId="18" xfId="0" applyNumberFormat="1" applyFont="1" applyFill="1" applyBorder="1" applyAlignment="1">
      <alignment horizontal="right" vertical="top" wrapText="1"/>
    </xf>
    <xf numFmtId="169" fontId="13" fillId="33" borderId="18" xfId="0" applyNumberFormat="1" applyFont="1" applyFill="1" applyBorder="1" applyAlignment="1">
      <alignment horizontal="right" vertical="top" wrapText="1"/>
    </xf>
    <xf numFmtId="169" fontId="12" fillId="33" borderId="13" xfId="0" applyNumberFormat="1" applyFont="1" applyFill="1" applyBorder="1" applyAlignment="1">
      <alignment horizontal="right" vertical="top" wrapText="1"/>
    </xf>
    <xf numFmtId="169" fontId="4" fillId="33" borderId="10" xfId="0" applyNumberFormat="1" applyFont="1" applyFill="1" applyBorder="1" applyAlignment="1">
      <alignment horizontal="right" vertical="top" wrapText="1"/>
    </xf>
    <xf numFmtId="169" fontId="14" fillId="33" borderId="10" xfId="0" applyNumberFormat="1" applyFont="1" applyFill="1" applyBorder="1" applyAlignment="1">
      <alignment horizontal="right" vertical="top" wrapText="1"/>
    </xf>
    <xf numFmtId="169" fontId="4" fillId="33" borderId="12" xfId="0" applyNumberFormat="1" applyFont="1" applyFill="1" applyBorder="1" applyAlignment="1">
      <alignment horizontal="right" vertical="top" wrapText="1"/>
    </xf>
    <xf numFmtId="169" fontId="10" fillId="33" borderId="12" xfId="0" applyNumberFormat="1" applyFont="1" applyFill="1" applyBorder="1" applyAlignment="1">
      <alignment horizontal="right" vertical="top" wrapText="1"/>
    </xf>
    <xf numFmtId="0" fontId="0" fillId="0" borderId="12" xfId="0" applyBorder="1" applyAlignment="1">
      <alignment/>
    </xf>
    <xf numFmtId="49" fontId="3" fillId="33" borderId="17" xfId="0" applyNumberFormat="1" applyFont="1" applyFill="1" applyBorder="1" applyAlignment="1">
      <alignment horizontal="center" vertical="center" wrapText="1"/>
    </xf>
    <xf numFmtId="0" fontId="26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2" fillId="33" borderId="11" xfId="0" applyFont="1" applyFill="1" applyBorder="1" applyAlignment="1">
      <alignment horizontal="left" vertical="center" wrapText="1"/>
    </xf>
    <xf numFmtId="0" fontId="17" fillId="0" borderId="12" xfId="0" applyFont="1" applyBorder="1" applyAlignment="1">
      <alignment/>
    </xf>
    <xf numFmtId="49" fontId="7" fillId="33" borderId="1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69" fontId="13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13" fillId="0" borderId="13" xfId="0" applyFont="1" applyBorder="1" applyAlignment="1">
      <alignment horizontal="right"/>
    </xf>
    <xf numFmtId="169" fontId="12" fillId="0" borderId="10" xfId="0" applyNumberFormat="1" applyFont="1" applyBorder="1" applyAlignment="1">
      <alignment horizontal="right"/>
    </xf>
    <xf numFmtId="169" fontId="13" fillId="0" borderId="12" xfId="0" applyNumberFormat="1" applyFont="1" applyBorder="1" applyAlignment="1">
      <alignment horizontal="right"/>
    </xf>
    <xf numFmtId="169" fontId="12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10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69" fontId="13" fillId="33" borderId="11" xfId="0" applyNumberFormat="1" applyFont="1" applyFill="1" applyBorder="1" applyAlignment="1">
      <alignment horizontal="right" vertical="top" wrapText="1"/>
    </xf>
    <xf numFmtId="169" fontId="13" fillId="33" borderId="12" xfId="0" applyNumberFormat="1" applyFont="1" applyFill="1" applyBorder="1" applyAlignment="1">
      <alignment horizontal="right" vertical="top" wrapText="1"/>
    </xf>
    <xf numFmtId="0" fontId="1" fillId="33" borderId="11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vertical="top" wrapText="1"/>
    </xf>
    <xf numFmtId="0" fontId="1" fillId="33" borderId="12" xfId="0" applyFont="1" applyFill="1" applyBorder="1" applyAlignment="1">
      <alignment vertical="top" wrapText="1"/>
    </xf>
    <xf numFmtId="49" fontId="1" fillId="33" borderId="11" xfId="0" applyNumberFormat="1" applyFont="1" applyFill="1" applyBorder="1" applyAlignment="1">
      <alignment vertical="top" wrapText="1"/>
    </xf>
    <xf numFmtId="49" fontId="1" fillId="33" borderId="15" xfId="0" applyNumberFormat="1" applyFont="1" applyFill="1" applyBorder="1" applyAlignment="1">
      <alignment vertical="top" wrapText="1"/>
    </xf>
    <xf numFmtId="49" fontId="1" fillId="33" borderId="12" xfId="0" applyNumberFormat="1" applyFont="1" applyFill="1" applyBorder="1" applyAlignment="1">
      <alignment vertical="top" wrapText="1"/>
    </xf>
    <xf numFmtId="0" fontId="10" fillId="0" borderId="0" xfId="0" applyFont="1" applyAlignment="1">
      <alignment horizontal="right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5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vertical="top" wrapText="1"/>
    </xf>
    <xf numFmtId="49" fontId="3" fillId="33" borderId="11" xfId="0" applyNumberFormat="1" applyFont="1" applyFill="1" applyBorder="1" applyAlignment="1">
      <alignment horizontal="center" vertical="top" wrapText="1"/>
    </xf>
    <xf numFmtId="49" fontId="3" fillId="33" borderId="12" xfId="0" applyNumberFormat="1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49" fontId="11" fillId="33" borderId="12" xfId="0" applyNumberFormat="1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169" fontId="12" fillId="33" borderId="11" xfId="0" applyNumberFormat="1" applyFont="1" applyFill="1" applyBorder="1" applyAlignment="1">
      <alignment horizontal="right" vertical="top" wrapText="1"/>
    </xf>
    <xf numFmtId="169" fontId="12" fillId="33" borderId="12" xfId="0" applyNumberFormat="1" applyFont="1" applyFill="1" applyBorder="1" applyAlignment="1">
      <alignment horizontal="right" vertical="top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169" fontId="12" fillId="33" borderId="15" xfId="0" applyNumberFormat="1" applyFont="1" applyFill="1" applyBorder="1" applyAlignment="1">
      <alignment horizontal="right" vertical="top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8" fillId="33" borderId="11" xfId="0" applyFont="1" applyFill="1" applyBorder="1" applyAlignment="1">
      <alignment vertical="top" wrapText="1"/>
    </xf>
    <xf numFmtId="0" fontId="18" fillId="33" borderId="15" xfId="0" applyFont="1" applyFill="1" applyBorder="1" applyAlignment="1">
      <alignment vertical="top" wrapText="1"/>
    </xf>
    <xf numFmtId="0" fontId="18" fillId="33" borderId="12" xfId="0" applyFont="1" applyFill="1" applyBorder="1" applyAlignment="1">
      <alignment vertical="top" wrapText="1"/>
    </xf>
    <xf numFmtId="49" fontId="2" fillId="33" borderId="11" xfId="0" applyNumberFormat="1" applyFont="1" applyFill="1" applyBorder="1" applyAlignment="1">
      <alignment horizontal="left" vertical="top" wrapText="1"/>
    </xf>
    <xf numFmtId="49" fontId="2" fillId="33" borderId="12" xfId="0" applyNumberFormat="1" applyFont="1" applyFill="1" applyBorder="1" applyAlignment="1">
      <alignment horizontal="left" vertical="top" wrapText="1"/>
    </xf>
    <xf numFmtId="0" fontId="16" fillId="33" borderId="11" xfId="0" applyFont="1" applyFill="1" applyBorder="1" applyAlignment="1">
      <alignment vertical="top" wrapText="1"/>
    </xf>
    <xf numFmtId="0" fontId="16" fillId="33" borderId="12" xfId="0" applyFont="1" applyFill="1" applyBorder="1" applyAlignment="1">
      <alignment vertical="top" wrapText="1"/>
    </xf>
    <xf numFmtId="0" fontId="17" fillId="0" borderId="10" xfId="0" applyFont="1" applyBorder="1" applyAlignment="1">
      <alignment horizontal="center" vertical="center"/>
    </xf>
    <xf numFmtId="49" fontId="21" fillId="0" borderId="0" xfId="0" applyNumberFormat="1" applyFont="1" applyAlignment="1">
      <alignment horizontal="center" vertical="top" wrapText="1"/>
    </xf>
    <xf numFmtId="49" fontId="12" fillId="33" borderId="11" xfId="0" applyNumberFormat="1" applyFont="1" applyFill="1" applyBorder="1" applyAlignment="1">
      <alignment horizontal="right" vertical="top" wrapText="1"/>
    </xf>
    <xf numFmtId="49" fontId="12" fillId="33" borderId="12" xfId="0" applyNumberFormat="1" applyFont="1" applyFill="1" applyBorder="1" applyAlignment="1">
      <alignment horizontal="right" vertical="top" wrapText="1"/>
    </xf>
    <xf numFmtId="0" fontId="12" fillId="33" borderId="11" xfId="0" applyFont="1" applyFill="1" applyBorder="1" applyAlignment="1">
      <alignment horizontal="right" vertical="top" wrapText="1"/>
    </xf>
    <xf numFmtId="0" fontId="12" fillId="33" borderId="12" xfId="0" applyFont="1" applyFill="1" applyBorder="1" applyAlignment="1">
      <alignment horizontal="right" vertical="top" wrapText="1"/>
    </xf>
    <xf numFmtId="49" fontId="13" fillId="33" borderId="11" xfId="0" applyNumberFormat="1" applyFont="1" applyFill="1" applyBorder="1" applyAlignment="1">
      <alignment horizontal="right" vertical="top" wrapText="1"/>
    </xf>
    <xf numFmtId="49" fontId="13" fillId="33" borderId="12" xfId="0" applyNumberFormat="1" applyFont="1" applyFill="1" applyBorder="1" applyAlignment="1">
      <alignment horizontal="right" vertical="top" wrapText="1"/>
    </xf>
    <xf numFmtId="0" fontId="13" fillId="33" borderId="11" xfId="0" applyFont="1" applyFill="1" applyBorder="1" applyAlignment="1">
      <alignment horizontal="right" vertical="top" wrapText="1"/>
    </xf>
    <xf numFmtId="0" fontId="13" fillId="33" borderId="12" xfId="0" applyFont="1" applyFill="1" applyBorder="1" applyAlignment="1">
      <alignment horizontal="right" vertical="top" wrapText="1"/>
    </xf>
    <xf numFmtId="0" fontId="13" fillId="33" borderId="11" xfId="0" applyNumberFormat="1" applyFont="1" applyFill="1" applyBorder="1" applyAlignment="1">
      <alignment horizontal="right" vertical="top" wrapText="1"/>
    </xf>
    <xf numFmtId="0" fontId="13" fillId="33" borderId="12" xfId="0" applyNumberFormat="1" applyFont="1" applyFill="1" applyBorder="1" applyAlignment="1">
      <alignment horizontal="right" vertical="top" wrapText="1"/>
    </xf>
    <xf numFmtId="0" fontId="0" fillId="0" borderId="12" xfId="0" applyBorder="1" applyAlignment="1">
      <alignment horizontal="right"/>
    </xf>
    <xf numFmtId="49" fontId="6" fillId="33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top" wrapText="1"/>
    </xf>
    <xf numFmtId="49" fontId="0" fillId="0" borderId="12" xfId="0" applyNumberFormat="1" applyFont="1" applyBorder="1" applyAlignment="1">
      <alignment horizontal="center" vertical="top" wrapText="1"/>
    </xf>
    <xf numFmtId="49" fontId="27" fillId="0" borderId="11" xfId="0" applyNumberFormat="1" applyFont="1" applyBorder="1" applyAlignment="1">
      <alignment horizontal="center" vertical="center"/>
    </xf>
    <xf numFmtId="49" fontId="27" fillId="0" borderId="12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169" fontId="26" fillId="0" borderId="11" xfId="0" applyNumberFormat="1" applyFont="1" applyBorder="1" applyAlignment="1">
      <alignment horizontal="center" vertical="center"/>
    </xf>
    <xf numFmtId="169" fontId="26" fillId="0" borderId="15" xfId="0" applyNumberFormat="1" applyFont="1" applyBorder="1" applyAlignment="1">
      <alignment horizontal="center" vertical="center"/>
    </xf>
    <xf numFmtId="169" fontId="26" fillId="0" borderId="12" xfId="0" applyNumberFormat="1" applyFont="1" applyBorder="1" applyAlignment="1">
      <alignment horizontal="center" vertical="center"/>
    </xf>
    <xf numFmtId="0" fontId="12" fillId="33" borderId="15" xfId="0" applyFont="1" applyFill="1" applyBorder="1" applyAlignment="1">
      <alignment horizontal="right" vertical="top" wrapText="1"/>
    </xf>
    <xf numFmtId="49" fontId="12" fillId="33" borderId="15" xfId="0" applyNumberFormat="1" applyFont="1" applyFill="1" applyBorder="1" applyAlignment="1">
      <alignment horizontal="right" vertical="top" wrapText="1"/>
    </xf>
    <xf numFmtId="0" fontId="0" fillId="0" borderId="0" xfId="0" applyAlignment="1">
      <alignment wrapText="1"/>
    </xf>
    <xf numFmtId="0" fontId="13" fillId="33" borderId="11" xfId="0" applyFont="1" applyFill="1" applyBorder="1" applyAlignment="1">
      <alignment horizontal="center" vertical="top" wrapText="1"/>
    </xf>
    <xf numFmtId="0" fontId="0" fillId="0" borderId="12" xfId="0" applyBorder="1" applyAlignment="1">
      <alignment/>
    </xf>
    <xf numFmtId="49" fontId="7" fillId="33" borderId="11" xfId="0" applyNumberFormat="1" applyFont="1" applyFill="1" applyBorder="1" applyAlignment="1">
      <alignment horizontal="center" vertical="top" wrapText="1"/>
    </xf>
    <xf numFmtId="49" fontId="7" fillId="33" borderId="12" xfId="0" applyNumberFormat="1" applyFont="1" applyFill="1" applyBorder="1" applyAlignment="1">
      <alignment horizontal="center" vertical="top" wrapText="1"/>
    </xf>
    <xf numFmtId="49" fontId="8" fillId="33" borderId="11" xfId="0" applyNumberFormat="1" applyFont="1" applyFill="1" applyBorder="1" applyAlignment="1">
      <alignment horizontal="center" vertical="top" wrapText="1"/>
    </xf>
    <xf numFmtId="49" fontId="8" fillId="33" borderId="12" xfId="0" applyNumberFormat="1" applyFont="1" applyFill="1" applyBorder="1" applyAlignment="1">
      <alignment horizontal="center" vertical="top" wrapText="1"/>
    </xf>
    <xf numFmtId="49" fontId="11" fillId="33" borderId="11" xfId="0" applyNumberFormat="1" applyFont="1" applyFill="1" applyBorder="1" applyAlignment="1">
      <alignment horizontal="center" vertical="top" wrapText="1"/>
    </xf>
    <xf numFmtId="49" fontId="11" fillId="33" borderId="12" xfId="0" applyNumberFormat="1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vertical="top" wrapText="1"/>
    </xf>
    <xf numFmtId="0" fontId="7" fillId="33" borderId="12" xfId="0" applyFont="1" applyFill="1" applyBorder="1" applyAlignment="1">
      <alignment vertical="top" wrapText="1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right" vertical="top" wrapText="1"/>
    </xf>
    <xf numFmtId="49" fontId="3" fillId="33" borderId="12" xfId="0" applyNumberFormat="1" applyFont="1" applyFill="1" applyBorder="1" applyAlignment="1">
      <alignment horizontal="right" vertical="top" wrapText="1"/>
    </xf>
    <xf numFmtId="0" fontId="11" fillId="33" borderId="11" xfId="0" applyFont="1" applyFill="1" applyBorder="1" applyAlignment="1">
      <alignment vertical="top" wrapText="1"/>
    </xf>
    <xf numFmtId="0" fontId="11" fillId="33" borderId="12" xfId="0" applyFont="1" applyFill="1" applyBorder="1" applyAlignment="1">
      <alignment vertical="top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left" vertical="top" wrapText="1"/>
    </xf>
    <xf numFmtId="49" fontId="22" fillId="0" borderId="12" xfId="0" applyNumberFormat="1" applyFont="1" applyBorder="1" applyAlignment="1">
      <alignment horizontal="left" vertical="top" wrapText="1"/>
    </xf>
    <xf numFmtId="49" fontId="7" fillId="33" borderId="11" xfId="0" applyNumberFormat="1" applyFont="1" applyFill="1" applyBorder="1" applyAlignment="1">
      <alignment horizontal="right" vertical="top" wrapText="1"/>
    </xf>
    <xf numFmtId="49" fontId="7" fillId="33" borderId="12" xfId="0" applyNumberFormat="1" applyFont="1" applyFill="1" applyBorder="1" applyAlignment="1">
      <alignment horizontal="righ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9" fontId="1" fillId="33" borderId="12" xfId="0" applyNumberFormat="1" applyFont="1" applyFill="1" applyBorder="1" applyAlignment="1">
      <alignment horizontal="center" vertical="top" wrapText="1"/>
    </xf>
    <xf numFmtId="49" fontId="20" fillId="33" borderId="11" xfId="0" applyNumberFormat="1" applyFont="1" applyFill="1" applyBorder="1" applyAlignment="1">
      <alignment horizontal="center" vertical="top" wrapText="1"/>
    </xf>
    <xf numFmtId="49" fontId="20" fillId="33" borderId="12" xfId="0" applyNumberFormat="1" applyFont="1" applyFill="1" applyBorder="1" applyAlignment="1">
      <alignment horizontal="center" vertical="top" wrapText="1"/>
    </xf>
    <xf numFmtId="0" fontId="19" fillId="33" borderId="11" xfId="0" applyFont="1" applyFill="1" applyBorder="1" applyAlignment="1">
      <alignment vertical="top" wrapText="1"/>
    </xf>
    <xf numFmtId="0" fontId="19" fillId="33" borderId="12" xfId="0" applyFont="1" applyFill="1" applyBorder="1" applyAlignment="1">
      <alignment vertical="top"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19" fillId="33" borderId="11" xfId="0" applyNumberFormat="1" applyFont="1" applyFill="1" applyBorder="1" applyAlignment="1">
      <alignment horizontal="center" vertical="top" wrapText="1"/>
    </xf>
    <xf numFmtId="49" fontId="19" fillId="33" borderId="1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2" fillId="33" borderId="0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19" xfId="0" applyBorder="1" applyAlignment="1">
      <alignment horizontal="center"/>
    </xf>
    <xf numFmtId="49" fontId="13" fillId="33" borderId="11" xfId="0" applyNumberFormat="1" applyFont="1" applyFill="1" applyBorder="1" applyAlignment="1">
      <alignment horizontal="center" vertical="top" wrapText="1"/>
    </xf>
    <xf numFmtId="0" fontId="13" fillId="33" borderId="16" xfId="0" applyFont="1" applyFill="1" applyBorder="1" applyAlignment="1">
      <alignment horizontal="right" vertical="top" wrapText="1"/>
    </xf>
    <xf numFmtId="0" fontId="13" fillId="33" borderId="17" xfId="0" applyFont="1" applyFill="1" applyBorder="1" applyAlignment="1">
      <alignment horizontal="right" vertical="top" wrapText="1"/>
    </xf>
    <xf numFmtId="0" fontId="12" fillId="33" borderId="16" xfId="0" applyFont="1" applyFill="1" applyBorder="1" applyAlignment="1">
      <alignment horizontal="right" vertical="top" wrapText="1"/>
    </xf>
    <xf numFmtId="0" fontId="12" fillId="33" borderId="17" xfId="0" applyFont="1" applyFill="1" applyBorder="1" applyAlignment="1">
      <alignment horizontal="right" vertical="top" wrapText="1"/>
    </xf>
    <xf numFmtId="0" fontId="14" fillId="33" borderId="11" xfId="0" applyFont="1" applyFill="1" applyBorder="1" applyAlignment="1">
      <alignment vertical="top" wrapText="1"/>
    </xf>
    <xf numFmtId="0" fontId="14" fillId="33" borderId="12" xfId="0" applyFont="1" applyFill="1" applyBorder="1" applyAlignment="1">
      <alignment vertical="top" wrapText="1"/>
    </xf>
    <xf numFmtId="49" fontId="0" fillId="0" borderId="12" xfId="0" applyNumberFormat="1" applyBorder="1" applyAlignment="1">
      <alignment horizontal="left"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04"/>
  <sheetViews>
    <sheetView tabSelected="1" zoomScalePageLayoutView="0" workbookViewId="0" topLeftCell="A1">
      <selection activeCell="E11" sqref="E11:G11"/>
    </sheetView>
  </sheetViews>
  <sheetFormatPr defaultColWidth="9.00390625" defaultRowHeight="12.75"/>
  <cols>
    <col min="1" max="1" width="4.125" style="0" customWidth="1"/>
    <col min="2" max="2" width="4.875" style="0" customWidth="1"/>
    <col min="3" max="4" width="3.375" style="0" customWidth="1"/>
    <col min="5" max="5" width="7.375" style="146" customWidth="1"/>
    <col min="6" max="6" width="4.625" style="0" customWidth="1"/>
    <col min="7" max="7" width="55.375" style="0" customWidth="1"/>
    <col min="8" max="8" width="12.00390625" style="0" customWidth="1"/>
    <col min="9" max="9" width="9.375" style="0" hidden="1" customWidth="1"/>
    <col min="10" max="10" width="9.75390625" style="0" hidden="1" customWidth="1"/>
    <col min="11" max="11" width="11.375" style="0" customWidth="1"/>
  </cols>
  <sheetData>
    <row r="3" spans="7:8" ht="15.75">
      <c r="G3" s="249" t="s">
        <v>291</v>
      </c>
      <c r="H3" s="249"/>
    </row>
    <row r="4" spans="7:8" ht="15.75">
      <c r="G4" s="250" t="s">
        <v>144</v>
      </c>
      <c r="H4" s="250"/>
    </row>
    <row r="5" spans="7:8" ht="15.75">
      <c r="G5" s="251" t="s">
        <v>309</v>
      </c>
      <c r="H5" s="251"/>
    </row>
    <row r="7" spans="7:8" ht="15.75" customHeight="1">
      <c r="G7" s="260" t="s">
        <v>308</v>
      </c>
      <c r="H7" s="260"/>
    </row>
    <row r="8" spans="7:8" ht="11.25" customHeight="1">
      <c r="G8" s="260"/>
      <c r="H8" s="260"/>
    </row>
    <row r="9" spans="7:8" ht="1.5" customHeight="1">
      <c r="G9" s="260"/>
      <c r="H9" s="260"/>
    </row>
    <row r="10" spans="5:7" ht="14.25">
      <c r="E10" s="147"/>
      <c r="F10" s="4"/>
      <c r="G10" s="3"/>
    </row>
    <row r="11" spans="5:7" ht="39" customHeight="1">
      <c r="E11" s="299" t="s">
        <v>275</v>
      </c>
      <c r="F11" s="299"/>
      <c r="G11" s="299"/>
    </row>
    <row r="12" spans="2:11" ht="12.75" customHeight="1">
      <c r="B12" s="272" t="s">
        <v>0</v>
      </c>
      <c r="C12" s="272" t="s">
        <v>1</v>
      </c>
      <c r="D12" s="272" t="s">
        <v>2</v>
      </c>
      <c r="E12" s="272" t="s">
        <v>3</v>
      </c>
      <c r="F12" s="272" t="s">
        <v>4</v>
      </c>
      <c r="G12" s="272" t="s">
        <v>5</v>
      </c>
      <c r="H12" s="263" t="s">
        <v>289</v>
      </c>
      <c r="I12" s="298"/>
      <c r="J12" s="298"/>
      <c r="K12" s="261" t="s">
        <v>290</v>
      </c>
    </row>
    <row r="13" spans="2:11" ht="95.25" customHeight="1">
      <c r="B13" s="273"/>
      <c r="C13" s="273"/>
      <c r="D13" s="273"/>
      <c r="E13" s="273"/>
      <c r="F13" s="273"/>
      <c r="G13" s="273"/>
      <c r="H13" s="264"/>
      <c r="I13" s="298"/>
      <c r="J13" s="298"/>
      <c r="K13" s="262"/>
    </row>
    <row r="14" spans="2:11" ht="15">
      <c r="B14" s="148">
        <v>1</v>
      </c>
      <c r="C14" s="158">
        <v>2</v>
      </c>
      <c r="D14" s="158">
        <v>3</v>
      </c>
      <c r="E14" s="148">
        <v>4</v>
      </c>
      <c r="F14" s="158">
        <v>5</v>
      </c>
      <c r="G14" s="167">
        <v>6</v>
      </c>
      <c r="H14" s="148">
        <v>7</v>
      </c>
      <c r="I14" s="248"/>
      <c r="J14" s="248"/>
      <c r="K14" s="248">
        <v>8</v>
      </c>
    </row>
    <row r="15" spans="2:11" ht="15.75">
      <c r="B15" s="8">
        <v>719</v>
      </c>
      <c r="C15" s="9"/>
      <c r="D15" s="8"/>
      <c r="E15" s="149"/>
      <c r="F15" s="10"/>
      <c r="G15" s="25" t="s">
        <v>8</v>
      </c>
      <c r="H15" s="220">
        <f>H16</f>
        <v>5246</v>
      </c>
      <c r="I15" s="220">
        <f>I16</f>
        <v>0</v>
      </c>
      <c r="J15" s="220">
        <f>J16</f>
        <v>0</v>
      </c>
      <c r="K15" s="220">
        <f>K16</f>
        <v>2367.492</v>
      </c>
    </row>
    <row r="16" spans="2:11" ht="17.25" customHeight="1">
      <c r="B16" s="173">
        <v>719</v>
      </c>
      <c r="C16" s="150" t="s">
        <v>63</v>
      </c>
      <c r="D16" s="150" t="s">
        <v>64</v>
      </c>
      <c r="E16" s="150" t="s">
        <v>65</v>
      </c>
      <c r="F16" s="150" t="s">
        <v>66</v>
      </c>
      <c r="G16" s="33" t="s">
        <v>9</v>
      </c>
      <c r="H16" s="220">
        <f>H17+H23</f>
        <v>5246</v>
      </c>
      <c r="I16" s="220">
        <f>I17+I23</f>
        <v>0</v>
      </c>
      <c r="J16" s="220">
        <f>J17+J23</f>
        <v>0</v>
      </c>
      <c r="K16" s="220">
        <f>K17+K23</f>
        <v>2367.492</v>
      </c>
    </row>
    <row r="17" spans="2:11" ht="48" customHeight="1">
      <c r="B17" s="158">
        <v>719</v>
      </c>
      <c r="C17" s="151" t="s">
        <v>63</v>
      </c>
      <c r="D17" s="151" t="s">
        <v>71</v>
      </c>
      <c r="E17" s="151" t="s">
        <v>65</v>
      </c>
      <c r="F17" s="174" t="s">
        <v>66</v>
      </c>
      <c r="G17" s="34" t="s">
        <v>13</v>
      </c>
      <c r="H17" s="220">
        <f>H18</f>
        <v>4746</v>
      </c>
      <c r="I17" s="220">
        <f>I18</f>
        <v>0</v>
      </c>
      <c r="J17" s="220">
        <f>J18</f>
        <v>0</v>
      </c>
      <c r="K17" s="220">
        <f>K18</f>
        <v>2269.592</v>
      </c>
    </row>
    <row r="18" spans="2:11" ht="45">
      <c r="B18" s="175">
        <v>719</v>
      </c>
      <c r="C18" s="151" t="s">
        <v>63</v>
      </c>
      <c r="D18" s="151" t="s">
        <v>71</v>
      </c>
      <c r="E18" s="151" t="s">
        <v>72</v>
      </c>
      <c r="F18" s="151" t="s">
        <v>66</v>
      </c>
      <c r="G18" s="34" t="s">
        <v>14</v>
      </c>
      <c r="H18" s="222">
        <f>H19+H21</f>
        <v>4746</v>
      </c>
      <c r="I18" s="222">
        <f>I19+I21</f>
        <v>0</v>
      </c>
      <c r="J18" s="222">
        <f>J19+J21</f>
        <v>0</v>
      </c>
      <c r="K18" s="222">
        <f>K19+K21</f>
        <v>2269.592</v>
      </c>
    </row>
    <row r="19" spans="2:11" ht="15.75">
      <c r="B19" s="175">
        <v>719</v>
      </c>
      <c r="C19" s="151" t="s">
        <v>63</v>
      </c>
      <c r="D19" s="151" t="s">
        <v>71</v>
      </c>
      <c r="E19" s="151" t="s">
        <v>73</v>
      </c>
      <c r="F19" s="151" t="s">
        <v>66</v>
      </c>
      <c r="G19" s="34" t="s">
        <v>11</v>
      </c>
      <c r="H19" s="222">
        <f>H20</f>
        <v>4746</v>
      </c>
      <c r="I19" s="222">
        <f>I20</f>
        <v>0</v>
      </c>
      <c r="J19" s="222">
        <f>J20</f>
        <v>0</v>
      </c>
      <c r="K19" s="222">
        <f>K20</f>
        <v>2269.592</v>
      </c>
    </row>
    <row r="20" spans="2:11" ht="18" customHeight="1">
      <c r="B20" s="175">
        <v>719</v>
      </c>
      <c r="C20" s="151" t="s">
        <v>63</v>
      </c>
      <c r="D20" s="151" t="s">
        <v>71</v>
      </c>
      <c r="E20" s="151" t="s">
        <v>73</v>
      </c>
      <c r="F20" s="151">
        <v>500</v>
      </c>
      <c r="G20" s="34" t="s">
        <v>12</v>
      </c>
      <c r="H20" s="222">
        <v>4746</v>
      </c>
      <c r="I20" s="113"/>
      <c r="J20" s="113"/>
      <c r="K20" s="243">
        <v>2269.592</v>
      </c>
    </row>
    <row r="21" spans="2:11" ht="30" hidden="1">
      <c r="B21" s="158">
        <v>719</v>
      </c>
      <c r="C21" s="151" t="s">
        <v>63</v>
      </c>
      <c r="D21" s="151" t="s">
        <v>71</v>
      </c>
      <c r="E21" s="151" t="s">
        <v>74</v>
      </c>
      <c r="F21" s="151" t="s">
        <v>66</v>
      </c>
      <c r="G21" s="34" t="s">
        <v>70</v>
      </c>
      <c r="H21" s="222">
        <f>H22</f>
        <v>0</v>
      </c>
      <c r="I21" s="113"/>
      <c r="J21" s="113"/>
      <c r="K21" s="243"/>
    </row>
    <row r="22" spans="2:11" ht="18.75" customHeight="1" hidden="1">
      <c r="B22" s="158">
        <v>719</v>
      </c>
      <c r="C22" s="151" t="s">
        <v>63</v>
      </c>
      <c r="D22" s="151" t="s">
        <v>71</v>
      </c>
      <c r="E22" s="151" t="s">
        <v>74</v>
      </c>
      <c r="F22" s="160">
        <v>500</v>
      </c>
      <c r="G22" s="34" t="s">
        <v>12</v>
      </c>
      <c r="H22" s="222"/>
      <c r="I22" s="113"/>
      <c r="J22" s="113"/>
      <c r="K22" s="243"/>
    </row>
    <row r="23" spans="2:11" ht="16.5" customHeight="1">
      <c r="B23" s="176">
        <v>719</v>
      </c>
      <c r="C23" s="177" t="s">
        <v>63</v>
      </c>
      <c r="D23" s="150" t="s">
        <v>283</v>
      </c>
      <c r="E23" s="150" t="s">
        <v>65</v>
      </c>
      <c r="F23" s="150" t="s">
        <v>66</v>
      </c>
      <c r="G23" s="33" t="s">
        <v>15</v>
      </c>
      <c r="H23" s="220">
        <f>H24</f>
        <v>500</v>
      </c>
      <c r="I23" s="220">
        <f>I24</f>
        <v>0</v>
      </c>
      <c r="J23" s="220">
        <f>J24</f>
        <v>0</v>
      </c>
      <c r="K23" s="220">
        <f>K24</f>
        <v>97.9</v>
      </c>
    </row>
    <row r="24" spans="2:11" ht="15" customHeight="1">
      <c r="B24" s="286">
        <v>719</v>
      </c>
      <c r="C24" s="265" t="s">
        <v>63</v>
      </c>
      <c r="D24" s="265" t="s">
        <v>283</v>
      </c>
      <c r="E24" s="265" t="s">
        <v>75</v>
      </c>
      <c r="F24" s="265" t="s">
        <v>66</v>
      </c>
      <c r="G24" s="39" t="s">
        <v>16</v>
      </c>
      <c r="H24" s="252">
        <f>H26</f>
        <v>500</v>
      </c>
      <c r="I24" s="252">
        <f>I26</f>
        <v>0</v>
      </c>
      <c r="J24" s="252">
        <f>J26</f>
        <v>0</v>
      </c>
      <c r="K24" s="252">
        <f>K26</f>
        <v>97.9</v>
      </c>
    </row>
    <row r="25" spans="2:11" ht="18" customHeight="1">
      <c r="B25" s="287"/>
      <c r="C25" s="266"/>
      <c r="D25" s="266"/>
      <c r="E25" s="266"/>
      <c r="F25" s="266"/>
      <c r="G25" s="40" t="s">
        <v>17</v>
      </c>
      <c r="H25" s="253"/>
      <c r="I25" s="253"/>
      <c r="J25" s="253"/>
      <c r="K25" s="253"/>
    </row>
    <row r="26" spans="2:11" ht="15.75">
      <c r="B26" s="158">
        <v>719</v>
      </c>
      <c r="C26" s="151" t="s">
        <v>63</v>
      </c>
      <c r="D26" s="151" t="s">
        <v>283</v>
      </c>
      <c r="E26" s="151" t="s">
        <v>76</v>
      </c>
      <c r="F26" s="160" t="s">
        <v>66</v>
      </c>
      <c r="G26" s="34" t="s">
        <v>18</v>
      </c>
      <c r="H26" s="222">
        <f>H27</f>
        <v>500</v>
      </c>
      <c r="I26" s="222">
        <f>I27</f>
        <v>0</v>
      </c>
      <c r="J26" s="222">
        <f>J27</f>
        <v>0</v>
      </c>
      <c r="K26" s="222">
        <f>K27</f>
        <v>97.9</v>
      </c>
    </row>
    <row r="27" spans="2:11" ht="17.25" customHeight="1">
      <c r="B27" s="158">
        <v>719</v>
      </c>
      <c r="C27" s="151" t="s">
        <v>63</v>
      </c>
      <c r="D27" s="151" t="s">
        <v>283</v>
      </c>
      <c r="E27" s="151" t="s">
        <v>76</v>
      </c>
      <c r="F27" s="160">
        <v>500</v>
      </c>
      <c r="G27" s="34" t="s">
        <v>12</v>
      </c>
      <c r="H27" s="222">
        <v>500</v>
      </c>
      <c r="I27" s="113"/>
      <c r="J27" s="113"/>
      <c r="K27" s="242">
        <v>97.9</v>
      </c>
    </row>
    <row r="28" spans="2:11" ht="19.5" customHeight="1">
      <c r="B28" s="178">
        <v>715</v>
      </c>
      <c r="C28" s="154"/>
      <c r="D28" s="154"/>
      <c r="E28" s="154"/>
      <c r="F28" s="154"/>
      <c r="G28" s="33" t="s">
        <v>19</v>
      </c>
      <c r="H28" s="224">
        <f>H29+H56+H71+H111+H116+H138</f>
        <v>251899.943</v>
      </c>
      <c r="I28" s="224">
        <f>I29+I56+I71+I111+I116+I138</f>
        <v>0</v>
      </c>
      <c r="J28" s="224">
        <f>J29+J56+J71+J111+J116+J138</f>
        <v>0</v>
      </c>
      <c r="K28" s="220">
        <f>K29+K56+K71+K111+K116+K138</f>
        <v>33288.614</v>
      </c>
    </row>
    <row r="29" spans="2:11" ht="15.75" customHeight="1">
      <c r="B29" s="173">
        <v>715</v>
      </c>
      <c r="C29" s="150" t="s">
        <v>63</v>
      </c>
      <c r="D29" s="150" t="s">
        <v>64</v>
      </c>
      <c r="E29" s="150" t="s">
        <v>78</v>
      </c>
      <c r="F29" s="150" t="s">
        <v>66</v>
      </c>
      <c r="G29" s="33" t="s">
        <v>20</v>
      </c>
      <c r="H29" s="220">
        <f>H30+H38</f>
        <v>16896.483</v>
      </c>
      <c r="I29" s="220">
        <f>I30+I38</f>
        <v>0</v>
      </c>
      <c r="J29" s="220">
        <f>J30+J38</f>
        <v>0</v>
      </c>
      <c r="K29" s="220">
        <f>K30+K38</f>
        <v>6859.492</v>
      </c>
    </row>
    <row r="30" spans="2:11" ht="28.5" customHeight="1">
      <c r="B30" s="278">
        <v>715</v>
      </c>
      <c r="C30" s="265" t="s">
        <v>63</v>
      </c>
      <c r="D30" s="280" t="s">
        <v>77</v>
      </c>
      <c r="E30" s="265" t="s">
        <v>65</v>
      </c>
      <c r="F30" s="265" t="s">
        <v>66</v>
      </c>
      <c r="G30" s="39" t="s">
        <v>21</v>
      </c>
      <c r="H30" s="284">
        <f>H32</f>
        <v>13148.614</v>
      </c>
      <c r="I30" s="284">
        <f>I32</f>
        <v>0</v>
      </c>
      <c r="J30" s="284">
        <f>J32</f>
        <v>0</v>
      </c>
      <c r="K30" s="284">
        <f>K32</f>
        <v>5340.722000000001</v>
      </c>
    </row>
    <row r="31" spans="2:11" ht="30">
      <c r="B31" s="279"/>
      <c r="C31" s="266"/>
      <c r="D31" s="281"/>
      <c r="E31" s="266"/>
      <c r="F31" s="266"/>
      <c r="G31" s="40" t="s">
        <v>22</v>
      </c>
      <c r="H31" s="285"/>
      <c r="I31" s="285"/>
      <c r="J31" s="285"/>
      <c r="K31" s="285"/>
    </row>
    <row r="32" spans="2:11" ht="45" customHeight="1">
      <c r="B32" s="158">
        <v>715</v>
      </c>
      <c r="C32" s="151" t="s">
        <v>63</v>
      </c>
      <c r="D32" s="174" t="s">
        <v>77</v>
      </c>
      <c r="E32" s="151" t="s">
        <v>72</v>
      </c>
      <c r="F32" s="151" t="s">
        <v>66</v>
      </c>
      <c r="G32" s="34" t="s">
        <v>10</v>
      </c>
      <c r="H32" s="222">
        <f>H33+H35</f>
        <v>13148.614</v>
      </c>
      <c r="I32" s="222">
        <f>I33+I35</f>
        <v>0</v>
      </c>
      <c r="J32" s="222">
        <f>J33+J35</f>
        <v>0</v>
      </c>
      <c r="K32" s="222">
        <f>K33+K35</f>
        <v>5340.722000000001</v>
      </c>
    </row>
    <row r="33" spans="2:11" ht="15.75">
      <c r="B33" s="158">
        <v>715</v>
      </c>
      <c r="C33" s="151" t="s">
        <v>63</v>
      </c>
      <c r="D33" s="174" t="s">
        <v>77</v>
      </c>
      <c r="E33" s="151" t="s">
        <v>73</v>
      </c>
      <c r="F33" s="151" t="s">
        <v>66</v>
      </c>
      <c r="G33" s="34" t="s">
        <v>11</v>
      </c>
      <c r="H33" s="222">
        <f>H34</f>
        <v>12414.214</v>
      </c>
      <c r="I33" s="222">
        <f>I34</f>
        <v>0</v>
      </c>
      <c r="J33" s="222">
        <f>J34</f>
        <v>0</v>
      </c>
      <c r="K33" s="222">
        <f>K34</f>
        <v>5247.962</v>
      </c>
    </row>
    <row r="34" spans="2:11" ht="20.25" customHeight="1">
      <c r="B34" s="158">
        <v>715</v>
      </c>
      <c r="C34" s="151" t="s">
        <v>63</v>
      </c>
      <c r="D34" s="174" t="s">
        <v>77</v>
      </c>
      <c r="E34" s="151" t="s">
        <v>73</v>
      </c>
      <c r="F34" s="151">
        <v>500</v>
      </c>
      <c r="G34" s="34" t="s">
        <v>12</v>
      </c>
      <c r="H34" s="222">
        <v>12414.214</v>
      </c>
      <c r="I34" s="113"/>
      <c r="J34" s="113"/>
      <c r="K34" s="243">
        <v>5247.962</v>
      </c>
    </row>
    <row r="35" spans="2:11" ht="15" customHeight="1">
      <c r="B35" s="278">
        <v>715</v>
      </c>
      <c r="C35" s="265" t="s">
        <v>63</v>
      </c>
      <c r="D35" s="280" t="s">
        <v>77</v>
      </c>
      <c r="E35" s="265" t="s">
        <v>79</v>
      </c>
      <c r="F35" s="267" t="s">
        <v>66</v>
      </c>
      <c r="G35" s="39" t="s">
        <v>23</v>
      </c>
      <c r="H35" s="252">
        <f>H37</f>
        <v>734.4</v>
      </c>
      <c r="I35" s="252">
        <f>I37</f>
        <v>0</v>
      </c>
      <c r="J35" s="252">
        <f>J37</f>
        <v>0</v>
      </c>
      <c r="K35" s="252">
        <f>K37</f>
        <v>92.76</v>
      </c>
    </row>
    <row r="36" spans="2:11" ht="15">
      <c r="B36" s="279"/>
      <c r="C36" s="266"/>
      <c r="D36" s="281"/>
      <c r="E36" s="266"/>
      <c r="F36" s="268"/>
      <c r="G36" s="40" t="s">
        <v>24</v>
      </c>
      <c r="H36" s="253"/>
      <c r="I36" s="253"/>
      <c r="J36" s="253"/>
      <c r="K36" s="253"/>
    </row>
    <row r="37" spans="2:11" ht="19.5" customHeight="1">
      <c r="B37" s="158">
        <v>715</v>
      </c>
      <c r="C37" s="151" t="s">
        <v>63</v>
      </c>
      <c r="D37" s="174" t="s">
        <v>77</v>
      </c>
      <c r="E37" s="151" t="s">
        <v>79</v>
      </c>
      <c r="F37" s="160">
        <v>500</v>
      </c>
      <c r="G37" s="34" t="s">
        <v>12</v>
      </c>
      <c r="H37" s="222">
        <v>734.4</v>
      </c>
      <c r="I37" s="113"/>
      <c r="J37" s="113"/>
      <c r="K37" s="242">
        <v>92.76</v>
      </c>
    </row>
    <row r="38" spans="2:11" ht="15.75">
      <c r="B38" s="173">
        <v>715</v>
      </c>
      <c r="C38" s="150" t="s">
        <v>63</v>
      </c>
      <c r="D38" s="177" t="s">
        <v>283</v>
      </c>
      <c r="E38" s="150" t="s">
        <v>65</v>
      </c>
      <c r="F38" s="150" t="s">
        <v>66</v>
      </c>
      <c r="G38" s="33" t="s">
        <v>15</v>
      </c>
      <c r="H38" s="220">
        <f>H39+H45+H54</f>
        <v>3747.8689999999997</v>
      </c>
      <c r="I38" s="220">
        <f>I39+I45</f>
        <v>0</v>
      </c>
      <c r="J38" s="220">
        <f>J39+J45</f>
        <v>0</v>
      </c>
      <c r="K38" s="220">
        <f>K39+K45</f>
        <v>1518.77</v>
      </c>
    </row>
    <row r="39" spans="2:11" ht="15" customHeight="1">
      <c r="B39" s="278">
        <v>715</v>
      </c>
      <c r="C39" s="265" t="s">
        <v>63</v>
      </c>
      <c r="D39" s="265" t="s">
        <v>283</v>
      </c>
      <c r="E39" s="265" t="s">
        <v>75</v>
      </c>
      <c r="F39" s="265" t="s">
        <v>66</v>
      </c>
      <c r="G39" s="39" t="s">
        <v>16</v>
      </c>
      <c r="H39" s="252">
        <f>H41</f>
        <v>3667.872</v>
      </c>
      <c r="I39" s="252">
        <f>I41</f>
        <v>0</v>
      </c>
      <c r="J39" s="252">
        <f>J41</f>
        <v>0</v>
      </c>
      <c r="K39" s="252">
        <f>K41</f>
        <v>1518.77</v>
      </c>
    </row>
    <row r="40" spans="2:11" ht="15" customHeight="1">
      <c r="B40" s="279"/>
      <c r="C40" s="266"/>
      <c r="D40" s="266"/>
      <c r="E40" s="266"/>
      <c r="F40" s="266"/>
      <c r="G40" s="40" t="s">
        <v>17</v>
      </c>
      <c r="H40" s="253"/>
      <c r="I40" s="253"/>
      <c r="J40" s="253"/>
      <c r="K40" s="253"/>
    </row>
    <row r="41" spans="2:11" ht="18.75" customHeight="1">
      <c r="B41" s="158">
        <v>715</v>
      </c>
      <c r="C41" s="151" t="s">
        <v>63</v>
      </c>
      <c r="D41" s="151" t="s">
        <v>283</v>
      </c>
      <c r="E41" s="151" t="s">
        <v>76</v>
      </c>
      <c r="F41" s="160" t="s">
        <v>66</v>
      </c>
      <c r="G41" s="34" t="s">
        <v>18</v>
      </c>
      <c r="H41" s="222">
        <f>H42+H43</f>
        <v>3667.872</v>
      </c>
      <c r="I41" s="222">
        <f>I42+I43</f>
        <v>0</v>
      </c>
      <c r="J41" s="222">
        <f>J42+J43</f>
        <v>0</v>
      </c>
      <c r="K41" s="222">
        <f>K42+K43</f>
        <v>1518.77</v>
      </c>
    </row>
    <row r="42" spans="2:11" ht="15" customHeight="1">
      <c r="B42" s="158">
        <v>715</v>
      </c>
      <c r="C42" s="151" t="s">
        <v>63</v>
      </c>
      <c r="D42" s="151" t="s">
        <v>283</v>
      </c>
      <c r="E42" s="151" t="s">
        <v>76</v>
      </c>
      <c r="F42" s="160">
        <v>500</v>
      </c>
      <c r="G42" s="34" t="s">
        <v>12</v>
      </c>
      <c r="H42" s="222">
        <v>3667.872</v>
      </c>
      <c r="I42" s="113"/>
      <c r="J42" s="113"/>
      <c r="K42" s="243">
        <v>1518.77</v>
      </c>
    </row>
    <row r="43" spans="2:11" ht="0.75" customHeight="1" hidden="1">
      <c r="B43" s="158">
        <v>715</v>
      </c>
      <c r="C43" s="151" t="s">
        <v>63</v>
      </c>
      <c r="D43" s="151">
        <v>14</v>
      </c>
      <c r="E43" s="151" t="s">
        <v>114</v>
      </c>
      <c r="F43" s="160" t="s">
        <v>66</v>
      </c>
      <c r="G43" s="34" t="s">
        <v>113</v>
      </c>
      <c r="H43" s="222">
        <f>H44</f>
        <v>0</v>
      </c>
      <c r="I43" s="113"/>
      <c r="J43" s="113"/>
      <c r="K43" s="243"/>
    </row>
    <row r="44" spans="2:11" ht="15.75" hidden="1">
      <c r="B44" s="158">
        <v>715</v>
      </c>
      <c r="C44" s="151" t="s">
        <v>63</v>
      </c>
      <c r="D44" s="151">
        <v>14</v>
      </c>
      <c r="E44" s="151" t="s">
        <v>114</v>
      </c>
      <c r="F44" s="160">
        <v>500</v>
      </c>
      <c r="G44" s="34" t="s">
        <v>12</v>
      </c>
      <c r="H44" s="222">
        <v>0</v>
      </c>
      <c r="I44" s="113"/>
      <c r="J44" s="113"/>
      <c r="K44" s="243"/>
    </row>
    <row r="45" spans="2:11" ht="18" customHeight="1" hidden="1">
      <c r="B45" s="180">
        <v>715</v>
      </c>
      <c r="C45" s="153" t="s">
        <v>63</v>
      </c>
      <c r="D45" s="181" t="s">
        <v>88</v>
      </c>
      <c r="E45" s="153" t="s">
        <v>99</v>
      </c>
      <c r="F45" s="153" t="s">
        <v>66</v>
      </c>
      <c r="G45" s="34" t="s">
        <v>28</v>
      </c>
      <c r="H45" s="223">
        <f>H46</f>
        <v>0</v>
      </c>
      <c r="I45" s="113"/>
      <c r="J45" s="113"/>
      <c r="K45" s="243"/>
    </row>
    <row r="46" spans="2:11" ht="15.75" customHeight="1" hidden="1">
      <c r="B46" s="180">
        <v>715</v>
      </c>
      <c r="C46" s="153" t="s">
        <v>63</v>
      </c>
      <c r="D46" s="181" t="s">
        <v>88</v>
      </c>
      <c r="E46" s="153" t="s">
        <v>99</v>
      </c>
      <c r="F46" s="153" t="s">
        <v>81</v>
      </c>
      <c r="G46" s="34" t="s">
        <v>12</v>
      </c>
      <c r="H46" s="223"/>
      <c r="I46" s="113"/>
      <c r="J46" s="113"/>
      <c r="K46" s="243"/>
    </row>
    <row r="47" spans="2:11" s="145" customFormat="1" ht="15.75" customHeight="1" hidden="1">
      <c r="B47" s="215">
        <v>715</v>
      </c>
      <c r="C47" s="213" t="s">
        <v>71</v>
      </c>
      <c r="D47" s="213" t="s">
        <v>64</v>
      </c>
      <c r="E47" s="213" t="s">
        <v>65</v>
      </c>
      <c r="F47" s="213" t="s">
        <v>66</v>
      </c>
      <c r="G47" s="216" t="s">
        <v>247</v>
      </c>
      <c r="H47" s="227">
        <f>H48+H51</f>
        <v>0</v>
      </c>
      <c r="I47" s="144"/>
      <c r="J47" s="144"/>
      <c r="K47" s="243"/>
    </row>
    <row r="48" spans="2:11" ht="15.75" customHeight="1" hidden="1">
      <c r="B48" s="165">
        <v>715</v>
      </c>
      <c r="C48" s="150" t="s">
        <v>71</v>
      </c>
      <c r="D48" s="177" t="s">
        <v>127</v>
      </c>
      <c r="E48" s="150" t="s">
        <v>65</v>
      </c>
      <c r="F48" s="150" t="s">
        <v>66</v>
      </c>
      <c r="G48" s="33" t="s">
        <v>246</v>
      </c>
      <c r="H48" s="220">
        <f>H49</f>
        <v>0</v>
      </c>
      <c r="I48" s="113"/>
      <c r="J48" s="113"/>
      <c r="K48" s="243"/>
    </row>
    <row r="49" spans="2:11" ht="15.75" customHeight="1" hidden="1">
      <c r="B49" s="167">
        <v>715</v>
      </c>
      <c r="C49" s="151" t="s">
        <v>71</v>
      </c>
      <c r="D49" s="174" t="s">
        <v>127</v>
      </c>
      <c r="E49" s="151" t="s">
        <v>244</v>
      </c>
      <c r="F49" s="151" t="s">
        <v>66</v>
      </c>
      <c r="G49" s="34" t="s">
        <v>245</v>
      </c>
      <c r="H49" s="222">
        <f>H50</f>
        <v>0</v>
      </c>
      <c r="I49" s="113"/>
      <c r="J49" s="113"/>
      <c r="K49" s="243"/>
    </row>
    <row r="50" spans="2:11" ht="15.75" customHeight="1" hidden="1">
      <c r="B50" s="167">
        <v>715</v>
      </c>
      <c r="C50" s="151" t="s">
        <v>71</v>
      </c>
      <c r="D50" s="174" t="s">
        <v>127</v>
      </c>
      <c r="E50" s="151" t="s">
        <v>253</v>
      </c>
      <c r="F50" s="151" t="s">
        <v>242</v>
      </c>
      <c r="G50" s="34" t="s">
        <v>243</v>
      </c>
      <c r="H50" s="222">
        <v>0</v>
      </c>
      <c r="I50" s="113"/>
      <c r="J50" s="113"/>
      <c r="K50" s="243"/>
    </row>
    <row r="51" spans="2:11" ht="0.75" customHeight="1" hidden="1">
      <c r="B51" s="167">
        <v>715</v>
      </c>
      <c r="C51" s="168" t="s">
        <v>71</v>
      </c>
      <c r="D51" s="168" t="s">
        <v>88</v>
      </c>
      <c r="E51" s="168" t="s">
        <v>65</v>
      </c>
      <c r="F51" s="168" t="s">
        <v>66</v>
      </c>
      <c r="G51" s="169" t="s">
        <v>254</v>
      </c>
      <c r="H51" s="228">
        <f>H52</f>
        <v>0</v>
      </c>
      <c r="I51" s="113"/>
      <c r="J51" s="113"/>
      <c r="K51" s="243"/>
    </row>
    <row r="52" spans="2:11" ht="15.75" customHeight="1" hidden="1">
      <c r="B52" s="167">
        <v>715</v>
      </c>
      <c r="C52" s="168" t="s">
        <v>71</v>
      </c>
      <c r="D52" s="168" t="s">
        <v>88</v>
      </c>
      <c r="E52" s="168" t="s">
        <v>99</v>
      </c>
      <c r="F52" s="168" t="s">
        <v>66</v>
      </c>
      <c r="G52" s="169" t="s">
        <v>28</v>
      </c>
      <c r="H52" s="228">
        <f>H53</f>
        <v>0</v>
      </c>
      <c r="I52" s="113"/>
      <c r="J52" s="113"/>
      <c r="K52" s="243"/>
    </row>
    <row r="53" spans="2:11" ht="15.75" customHeight="1" hidden="1">
      <c r="B53" s="170">
        <v>715</v>
      </c>
      <c r="C53" s="171" t="s">
        <v>71</v>
      </c>
      <c r="D53" s="171" t="s">
        <v>88</v>
      </c>
      <c r="E53" s="171" t="s">
        <v>99</v>
      </c>
      <c r="F53" s="172" t="s">
        <v>81</v>
      </c>
      <c r="G53" s="169" t="s">
        <v>12</v>
      </c>
      <c r="H53" s="228">
        <v>0</v>
      </c>
      <c r="I53" s="113"/>
      <c r="J53" s="113"/>
      <c r="K53" s="243"/>
    </row>
    <row r="54" spans="2:11" ht="15.75" customHeight="1">
      <c r="B54" s="180">
        <v>715</v>
      </c>
      <c r="C54" s="153" t="s">
        <v>63</v>
      </c>
      <c r="D54" s="153" t="s">
        <v>283</v>
      </c>
      <c r="E54" s="153" t="s">
        <v>292</v>
      </c>
      <c r="F54" s="235" t="s">
        <v>66</v>
      </c>
      <c r="G54" s="169" t="s">
        <v>293</v>
      </c>
      <c r="H54" s="228">
        <f>H55</f>
        <v>79.997</v>
      </c>
      <c r="I54" s="236"/>
      <c r="J54" s="236"/>
      <c r="K54" s="244"/>
    </row>
    <row r="55" spans="2:11" ht="44.25" customHeight="1">
      <c r="B55" s="180">
        <v>715</v>
      </c>
      <c r="C55" s="153" t="s">
        <v>63</v>
      </c>
      <c r="D55" s="153" t="s">
        <v>283</v>
      </c>
      <c r="E55" s="153" t="s">
        <v>294</v>
      </c>
      <c r="F55" s="235" t="s">
        <v>93</v>
      </c>
      <c r="G55" s="169" t="s">
        <v>295</v>
      </c>
      <c r="H55" s="228">
        <v>79.997</v>
      </c>
      <c r="I55" s="236"/>
      <c r="J55" s="236"/>
      <c r="K55" s="244"/>
    </row>
    <row r="56" spans="2:11" ht="15.75" customHeight="1">
      <c r="B56" s="164">
        <v>715</v>
      </c>
      <c r="C56" s="150" t="s">
        <v>77</v>
      </c>
      <c r="D56" s="150" t="s">
        <v>64</v>
      </c>
      <c r="E56" s="150" t="s">
        <v>65</v>
      </c>
      <c r="F56" s="182" t="s">
        <v>66</v>
      </c>
      <c r="G56" s="33" t="s">
        <v>118</v>
      </c>
      <c r="H56" s="229">
        <f>H57+H61+H65+H68</f>
        <v>3636.734</v>
      </c>
      <c r="I56" s="229">
        <f>I57+I61+I65</f>
        <v>0</v>
      </c>
      <c r="J56" s="229">
        <f>J57+J61+J65</f>
        <v>0</v>
      </c>
      <c r="K56" s="229">
        <f>K57+K61+K65</f>
        <v>2410.314</v>
      </c>
    </row>
    <row r="57" spans="2:11" s="4" customFormat="1" ht="15.75" customHeight="1">
      <c r="B57" s="164">
        <v>715</v>
      </c>
      <c r="C57" s="150" t="s">
        <v>77</v>
      </c>
      <c r="D57" s="150" t="s">
        <v>105</v>
      </c>
      <c r="E57" s="150" t="s">
        <v>65</v>
      </c>
      <c r="F57" s="182" t="s">
        <v>66</v>
      </c>
      <c r="G57" s="33" t="s">
        <v>119</v>
      </c>
      <c r="H57" s="229">
        <f aca="true" t="shared" si="0" ref="H57:K59">H58</f>
        <v>3576.734</v>
      </c>
      <c r="I57" s="229">
        <f t="shared" si="0"/>
        <v>0</v>
      </c>
      <c r="J57" s="229">
        <f t="shared" si="0"/>
        <v>0</v>
      </c>
      <c r="K57" s="229">
        <f t="shared" si="0"/>
        <v>2410.314</v>
      </c>
    </row>
    <row r="58" spans="2:11" ht="15.75" customHeight="1">
      <c r="B58" s="180">
        <v>715</v>
      </c>
      <c r="C58" s="151" t="s">
        <v>77</v>
      </c>
      <c r="D58" s="151" t="s">
        <v>105</v>
      </c>
      <c r="E58" s="151" t="s">
        <v>120</v>
      </c>
      <c r="F58" s="183" t="s">
        <v>66</v>
      </c>
      <c r="G58" s="34" t="s">
        <v>121</v>
      </c>
      <c r="H58" s="221">
        <f t="shared" si="0"/>
        <v>3576.734</v>
      </c>
      <c r="I58" s="221">
        <f t="shared" si="0"/>
        <v>0</v>
      </c>
      <c r="J58" s="221">
        <f t="shared" si="0"/>
        <v>0</v>
      </c>
      <c r="K58" s="221">
        <f t="shared" si="0"/>
        <v>2410.314</v>
      </c>
    </row>
    <row r="59" spans="2:11" ht="29.25" customHeight="1">
      <c r="B59" s="180">
        <v>715</v>
      </c>
      <c r="C59" s="151" t="s">
        <v>77</v>
      </c>
      <c r="D59" s="151" t="s">
        <v>105</v>
      </c>
      <c r="E59" s="151" t="s">
        <v>122</v>
      </c>
      <c r="F59" s="183" t="s">
        <v>66</v>
      </c>
      <c r="G59" s="34" t="s">
        <v>124</v>
      </c>
      <c r="H59" s="221">
        <f t="shared" si="0"/>
        <v>3576.734</v>
      </c>
      <c r="I59" s="221">
        <f t="shared" si="0"/>
        <v>0</v>
      </c>
      <c r="J59" s="221">
        <f t="shared" si="0"/>
        <v>0</v>
      </c>
      <c r="K59" s="221">
        <f t="shared" si="0"/>
        <v>2410.314</v>
      </c>
    </row>
    <row r="60" spans="2:11" ht="15.75" customHeight="1">
      <c r="B60" s="180">
        <v>715</v>
      </c>
      <c r="C60" s="151" t="s">
        <v>77</v>
      </c>
      <c r="D60" s="151" t="s">
        <v>105</v>
      </c>
      <c r="E60" s="151" t="s">
        <v>122</v>
      </c>
      <c r="F60" s="183" t="s">
        <v>123</v>
      </c>
      <c r="G60" s="34" t="s">
        <v>125</v>
      </c>
      <c r="H60" s="221">
        <v>3576.734</v>
      </c>
      <c r="I60" s="113"/>
      <c r="J60" s="113"/>
      <c r="K60" s="242">
        <v>2410.314</v>
      </c>
    </row>
    <row r="61" spans="2:11" ht="15.75" customHeight="1" hidden="1">
      <c r="B61" s="212">
        <v>715</v>
      </c>
      <c r="C61" s="213" t="s">
        <v>77</v>
      </c>
      <c r="D61" s="213" t="s">
        <v>104</v>
      </c>
      <c r="E61" s="213" t="s">
        <v>65</v>
      </c>
      <c r="F61" s="214" t="s">
        <v>66</v>
      </c>
      <c r="G61" s="166" t="s">
        <v>284</v>
      </c>
      <c r="H61" s="221">
        <f>H62</f>
        <v>0</v>
      </c>
      <c r="I61" s="113"/>
      <c r="J61" s="113"/>
      <c r="K61" s="242"/>
    </row>
    <row r="62" spans="2:11" ht="30" hidden="1">
      <c r="B62" s="170">
        <v>715</v>
      </c>
      <c r="C62" s="168" t="s">
        <v>77</v>
      </c>
      <c r="D62" s="168" t="s">
        <v>104</v>
      </c>
      <c r="E62" s="168" t="s">
        <v>89</v>
      </c>
      <c r="F62" s="210" t="s">
        <v>66</v>
      </c>
      <c r="G62" s="211" t="s">
        <v>90</v>
      </c>
      <c r="H62" s="221">
        <f>H63</f>
        <v>0</v>
      </c>
      <c r="I62" s="113"/>
      <c r="J62" s="113"/>
      <c r="K62" s="242"/>
    </row>
    <row r="63" spans="2:11" ht="30" hidden="1">
      <c r="B63" s="170">
        <v>715</v>
      </c>
      <c r="C63" s="168" t="s">
        <v>77</v>
      </c>
      <c r="D63" s="168" t="s">
        <v>104</v>
      </c>
      <c r="E63" s="168" t="s">
        <v>91</v>
      </c>
      <c r="F63" s="210" t="s">
        <v>66</v>
      </c>
      <c r="G63" s="211" t="s">
        <v>92</v>
      </c>
      <c r="H63" s="221">
        <f>H64</f>
        <v>0</v>
      </c>
      <c r="I63" s="113"/>
      <c r="J63" s="113"/>
      <c r="K63" s="242"/>
    </row>
    <row r="64" spans="2:11" ht="15.75" customHeight="1" hidden="1">
      <c r="B64" s="170">
        <v>715</v>
      </c>
      <c r="C64" s="168" t="s">
        <v>77</v>
      </c>
      <c r="D64" s="168" t="s">
        <v>104</v>
      </c>
      <c r="E64" s="168" t="s">
        <v>91</v>
      </c>
      <c r="F64" s="210" t="s">
        <v>93</v>
      </c>
      <c r="G64" s="169" t="s">
        <v>94</v>
      </c>
      <c r="H64" s="221"/>
      <c r="I64" s="113"/>
      <c r="J64" s="113"/>
      <c r="K64" s="242"/>
    </row>
    <row r="65" spans="2:11" ht="15.75" customHeight="1" hidden="1">
      <c r="B65" s="208">
        <v>715</v>
      </c>
      <c r="C65" s="157" t="s">
        <v>77</v>
      </c>
      <c r="D65" s="157" t="s">
        <v>255</v>
      </c>
      <c r="E65" s="157" t="s">
        <v>65</v>
      </c>
      <c r="F65" s="209" t="s">
        <v>66</v>
      </c>
      <c r="G65" s="166" t="s">
        <v>258</v>
      </c>
      <c r="H65" s="229">
        <f>H66</f>
        <v>0</v>
      </c>
      <c r="I65" s="113"/>
      <c r="J65" s="113"/>
      <c r="K65" s="242"/>
    </row>
    <row r="66" spans="2:11" ht="15.75" customHeight="1" hidden="1">
      <c r="B66" s="170">
        <v>715</v>
      </c>
      <c r="C66" s="168" t="s">
        <v>77</v>
      </c>
      <c r="D66" s="168" t="s">
        <v>255</v>
      </c>
      <c r="E66" s="168" t="s">
        <v>99</v>
      </c>
      <c r="F66" s="210" t="s">
        <v>66</v>
      </c>
      <c r="G66" s="169" t="s">
        <v>28</v>
      </c>
      <c r="H66" s="221">
        <f>H67</f>
        <v>0</v>
      </c>
      <c r="I66" s="113"/>
      <c r="J66" s="113"/>
      <c r="K66" s="242"/>
    </row>
    <row r="67" spans="2:11" ht="15.75" customHeight="1" hidden="1">
      <c r="B67" s="170">
        <v>715</v>
      </c>
      <c r="C67" s="168" t="s">
        <v>77</v>
      </c>
      <c r="D67" s="168" t="s">
        <v>255</v>
      </c>
      <c r="E67" s="168" t="s">
        <v>99</v>
      </c>
      <c r="F67" s="210" t="s">
        <v>81</v>
      </c>
      <c r="G67" s="169" t="s">
        <v>12</v>
      </c>
      <c r="H67" s="221">
        <v>0</v>
      </c>
      <c r="I67" s="113"/>
      <c r="J67" s="113"/>
      <c r="K67" s="242"/>
    </row>
    <row r="68" spans="2:11" ht="15.75" customHeight="1">
      <c r="B68" s="164">
        <v>715</v>
      </c>
      <c r="C68" s="150" t="s">
        <v>77</v>
      </c>
      <c r="D68" s="150" t="s">
        <v>255</v>
      </c>
      <c r="E68" s="150" t="s">
        <v>65</v>
      </c>
      <c r="F68" s="182" t="s">
        <v>66</v>
      </c>
      <c r="G68" s="166" t="s">
        <v>258</v>
      </c>
      <c r="H68" s="229">
        <f>H69</f>
        <v>60</v>
      </c>
      <c r="I68" s="142"/>
      <c r="J68" s="142"/>
      <c r="K68" s="245"/>
    </row>
    <row r="69" spans="2:11" ht="15.75" customHeight="1">
      <c r="B69" s="180">
        <v>715</v>
      </c>
      <c r="C69" s="151" t="s">
        <v>77</v>
      </c>
      <c r="D69" s="151" t="s">
        <v>255</v>
      </c>
      <c r="E69" s="151" t="s">
        <v>99</v>
      </c>
      <c r="F69" s="183" t="s">
        <v>66</v>
      </c>
      <c r="G69" s="169" t="s">
        <v>28</v>
      </c>
      <c r="H69" s="221">
        <f>H70</f>
        <v>60</v>
      </c>
      <c r="I69" s="113"/>
      <c r="J69" s="113"/>
      <c r="K69" s="242"/>
    </row>
    <row r="70" spans="2:11" ht="15.75" customHeight="1">
      <c r="B70" s="180">
        <v>715</v>
      </c>
      <c r="C70" s="151" t="s">
        <v>77</v>
      </c>
      <c r="D70" s="151" t="s">
        <v>255</v>
      </c>
      <c r="E70" s="151" t="s">
        <v>99</v>
      </c>
      <c r="F70" s="183" t="s">
        <v>81</v>
      </c>
      <c r="G70" s="169" t="s">
        <v>12</v>
      </c>
      <c r="H70" s="221">
        <v>60</v>
      </c>
      <c r="I70" s="113"/>
      <c r="J70" s="113"/>
      <c r="K70" s="242"/>
    </row>
    <row r="71" spans="2:11" ht="15" customHeight="1">
      <c r="B71" s="173">
        <v>715</v>
      </c>
      <c r="C71" s="150" t="s">
        <v>95</v>
      </c>
      <c r="D71" s="150" t="s">
        <v>64</v>
      </c>
      <c r="E71" s="155" t="s">
        <v>65</v>
      </c>
      <c r="F71" s="155" t="s">
        <v>66</v>
      </c>
      <c r="G71" s="33" t="s">
        <v>29</v>
      </c>
      <c r="H71" s="220">
        <f>H98+H72+H84+H80</f>
        <v>174979.311</v>
      </c>
      <c r="I71" s="220">
        <f>I98+I72+I84</f>
        <v>0</v>
      </c>
      <c r="J71" s="220">
        <f>J98+J72+J84</f>
        <v>0</v>
      </c>
      <c r="K71" s="220">
        <f>K98+K72+K84</f>
        <v>22037.534</v>
      </c>
    </row>
    <row r="72" spans="2:11" ht="0.75" customHeight="1" hidden="1">
      <c r="B72" s="173">
        <v>715</v>
      </c>
      <c r="C72" s="150" t="s">
        <v>95</v>
      </c>
      <c r="D72" s="150" t="s">
        <v>63</v>
      </c>
      <c r="E72" s="150" t="s">
        <v>65</v>
      </c>
      <c r="F72" s="150" t="s">
        <v>66</v>
      </c>
      <c r="G72" s="33" t="s">
        <v>30</v>
      </c>
      <c r="H72" s="219">
        <f>H73</f>
        <v>0</v>
      </c>
      <c r="I72" s="113"/>
      <c r="J72" s="113"/>
      <c r="K72" s="242"/>
    </row>
    <row r="73" spans="2:11" ht="43.5" customHeight="1" hidden="1">
      <c r="B73" s="158">
        <v>715</v>
      </c>
      <c r="C73" s="151" t="s">
        <v>95</v>
      </c>
      <c r="D73" s="151" t="s">
        <v>63</v>
      </c>
      <c r="E73" s="151" t="s">
        <v>155</v>
      </c>
      <c r="F73" s="151" t="s">
        <v>66</v>
      </c>
      <c r="G73" s="34" t="s">
        <v>158</v>
      </c>
      <c r="H73" s="219">
        <f>H75+H78</f>
        <v>0</v>
      </c>
      <c r="I73" s="113"/>
      <c r="J73" s="113"/>
      <c r="K73" s="242"/>
    </row>
    <row r="74" spans="2:11" ht="75.75" customHeight="1" hidden="1">
      <c r="B74" s="158">
        <v>715</v>
      </c>
      <c r="C74" s="151" t="s">
        <v>95</v>
      </c>
      <c r="D74" s="151" t="s">
        <v>63</v>
      </c>
      <c r="E74" s="151" t="s">
        <v>159</v>
      </c>
      <c r="F74" s="151" t="s">
        <v>66</v>
      </c>
      <c r="G74" s="91" t="s">
        <v>160</v>
      </c>
      <c r="H74" s="223">
        <f>H75</f>
        <v>0</v>
      </c>
      <c r="I74" s="113"/>
      <c r="J74" s="113"/>
      <c r="K74" s="242"/>
    </row>
    <row r="75" spans="2:11" ht="27.75" customHeight="1" hidden="1">
      <c r="B75" s="158">
        <v>715</v>
      </c>
      <c r="C75" s="151" t="s">
        <v>95</v>
      </c>
      <c r="D75" s="151" t="s">
        <v>63</v>
      </c>
      <c r="E75" s="151" t="s">
        <v>156</v>
      </c>
      <c r="F75" s="151" t="s">
        <v>66</v>
      </c>
      <c r="G75" s="91" t="s">
        <v>162</v>
      </c>
      <c r="H75" s="223">
        <f>H76</f>
        <v>0</v>
      </c>
      <c r="I75" s="113"/>
      <c r="J75" s="113"/>
      <c r="K75" s="242"/>
    </row>
    <row r="76" spans="2:11" ht="15.75" customHeight="1" hidden="1">
      <c r="B76" s="158">
        <v>715</v>
      </c>
      <c r="C76" s="151" t="s">
        <v>95</v>
      </c>
      <c r="D76" s="151" t="s">
        <v>63</v>
      </c>
      <c r="E76" s="151" t="s">
        <v>156</v>
      </c>
      <c r="F76" s="151" t="s">
        <v>123</v>
      </c>
      <c r="G76" s="34" t="s">
        <v>125</v>
      </c>
      <c r="H76" s="223"/>
      <c r="I76" s="113"/>
      <c r="J76" s="113"/>
      <c r="K76" s="242"/>
    </row>
    <row r="77" spans="2:11" ht="47.25" customHeight="1" hidden="1">
      <c r="B77" s="158">
        <v>715</v>
      </c>
      <c r="C77" s="151" t="s">
        <v>95</v>
      </c>
      <c r="D77" s="151" t="s">
        <v>63</v>
      </c>
      <c r="E77" s="151" t="s">
        <v>161</v>
      </c>
      <c r="F77" s="151" t="s">
        <v>66</v>
      </c>
      <c r="G77" s="91" t="s">
        <v>163</v>
      </c>
      <c r="H77" s="223">
        <f>H78</f>
        <v>0</v>
      </c>
      <c r="I77" s="113"/>
      <c r="J77" s="113"/>
      <c r="K77" s="242"/>
    </row>
    <row r="78" spans="2:11" ht="30" hidden="1">
      <c r="B78" s="158">
        <v>715</v>
      </c>
      <c r="C78" s="151" t="s">
        <v>95</v>
      </c>
      <c r="D78" s="151" t="s">
        <v>63</v>
      </c>
      <c r="E78" s="151" t="s">
        <v>157</v>
      </c>
      <c r="F78" s="151" t="s">
        <v>66</v>
      </c>
      <c r="G78" s="91" t="s">
        <v>164</v>
      </c>
      <c r="H78" s="223">
        <f>H79</f>
        <v>0</v>
      </c>
      <c r="I78" s="113"/>
      <c r="J78" s="113"/>
      <c r="K78" s="242"/>
    </row>
    <row r="79" spans="2:11" ht="15.75" hidden="1">
      <c r="B79" s="158">
        <v>715</v>
      </c>
      <c r="C79" s="151" t="s">
        <v>95</v>
      </c>
      <c r="D79" s="151" t="s">
        <v>63</v>
      </c>
      <c r="E79" s="151" t="s">
        <v>157</v>
      </c>
      <c r="F79" s="151" t="s">
        <v>123</v>
      </c>
      <c r="G79" s="34" t="s">
        <v>125</v>
      </c>
      <c r="H79" s="223"/>
      <c r="I79" s="113"/>
      <c r="J79" s="113"/>
      <c r="K79" s="242"/>
    </row>
    <row r="80" spans="2:11" ht="15.75">
      <c r="B80" s="173">
        <v>715</v>
      </c>
      <c r="C80" s="150" t="s">
        <v>95</v>
      </c>
      <c r="D80" s="150" t="s">
        <v>63</v>
      </c>
      <c r="E80" s="150" t="s">
        <v>65</v>
      </c>
      <c r="F80" s="150" t="s">
        <v>66</v>
      </c>
      <c r="G80" s="60" t="s">
        <v>30</v>
      </c>
      <c r="H80" s="219">
        <f>H81</f>
        <v>905.46</v>
      </c>
      <c r="I80" s="142"/>
      <c r="J80" s="142"/>
      <c r="K80" s="245"/>
    </row>
    <row r="81" spans="2:11" ht="15.75">
      <c r="B81" s="158">
        <v>715</v>
      </c>
      <c r="C81" s="151" t="s">
        <v>95</v>
      </c>
      <c r="D81" s="151" t="s">
        <v>63</v>
      </c>
      <c r="E81" s="151" t="s">
        <v>296</v>
      </c>
      <c r="F81" s="151" t="s">
        <v>66</v>
      </c>
      <c r="G81" s="39" t="s">
        <v>297</v>
      </c>
      <c r="H81" s="223">
        <f>H82</f>
        <v>905.46</v>
      </c>
      <c r="I81" s="237"/>
      <c r="J81" s="237"/>
      <c r="K81" s="242"/>
    </row>
    <row r="82" spans="2:11" ht="15.75">
      <c r="B82" s="158">
        <v>715</v>
      </c>
      <c r="C82" s="151" t="s">
        <v>95</v>
      </c>
      <c r="D82" s="151" t="s">
        <v>63</v>
      </c>
      <c r="E82" s="151" t="s">
        <v>203</v>
      </c>
      <c r="F82" s="151" t="s">
        <v>66</v>
      </c>
      <c r="G82" s="39" t="s">
        <v>204</v>
      </c>
      <c r="H82" s="223">
        <f>H83</f>
        <v>905.46</v>
      </c>
      <c r="I82" s="237"/>
      <c r="J82" s="237"/>
      <c r="K82" s="242"/>
    </row>
    <row r="83" spans="2:11" ht="15.75">
      <c r="B83" s="158">
        <v>715</v>
      </c>
      <c r="C83" s="151" t="s">
        <v>95</v>
      </c>
      <c r="D83" s="151" t="s">
        <v>63</v>
      </c>
      <c r="E83" s="151" t="s">
        <v>203</v>
      </c>
      <c r="F83" s="151" t="s">
        <v>123</v>
      </c>
      <c r="G83" s="39" t="s">
        <v>125</v>
      </c>
      <c r="H83" s="223">
        <v>905.46</v>
      </c>
      <c r="I83" s="237"/>
      <c r="J83" s="237"/>
      <c r="K83" s="242"/>
    </row>
    <row r="84" spans="2:11" ht="15.75">
      <c r="B84" s="158">
        <v>715</v>
      </c>
      <c r="C84" s="150" t="s">
        <v>95</v>
      </c>
      <c r="D84" s="150" t="s">
        <v>116</v>
      </c>
      <c r="E84" s="150" t="s">
        <v>65</v>
      </c>
      <c r="F84" s="150" t="s">
        <v>66</v>
      </c>
      <c r="G84" s="60" t="s">
        <v>117</v>
      </c>
      <c r="H84" s="220">
        <f>H85+H88+H95</f>
        <v>108984.171</v>
      </c>
      <c r="I84" s="220">
        <f>I85+I88</f>
        <v>0</v>
      </c>
      <c r="J84" s="220">
        <f>J85+J88</f>
        <v>0</v>
      </c>
      <c r="K84" s="220">
        <f>K85+K88</f>
        <v>7780.17</v>
      </c>
    </row>
    <row r="85" spans="2:11" ht="30">
      <c r="B85" s="158">
        <v>715</v>
      </c>
      <c r="C85" s="150" t="s">
        <v>95</v>
      </c>
      <c r="D85" s="150" t="s">
        <v>116</v>
      </c>
      <c r="E85" s="150" t="s">
        <v>89</v>
      </c>
      <c r="F85" s="150" t="s">
        <v>66</v>
      </c>
      <c r="G85" s="34" t="s">
        <v>90</v>
      </c>
      <c r="H85" s="221">
        <f aca="true" t="shared" si="1" ref="H85:K86">H86</f>
        <v>58382.171</v>
      </c>
      <c r="I85" s="221">
        <f t="shared" si="1"/>
        <v>0</v>
      </c>
      <c r="J85" s="221">
        <f t="shared" si="1"/>
        <v>0</v>
      </c>
      <c r="K85" s="221">
        <f t="shared" si="1"/>
        <v>7780.17</v>
      </c>
    </row>
    <row r="86" spans="2:11" ht="30">
      <c r="B86" s="158">
        <v>715</v>
      </c>
      <c r="C86" s="151" t="s">
        <v>95</v>
      </c>
      <c r="D86" s="174" t="s">
        <v>116</v>
      </c>
      <c r="E86" s="151" t="s">
        <v>91</v>
      </c>
      <c r="F86" s="151" t="s">
        <v>66</v>
      </c>
      <c r="G86" s="66" t="s">
        <v>92</v>
      </c>
      <c r="H86" s="222">
        <f t="shared" si="1"/>
        <v>58382.171</v>
      </c>
      <c r="I86" s="222">
        <f t="shared" si="1"/>
        <v>0</v>
      </c>
      <c r="J86" s="222">
        <f t="shared" si="1"/>
        <v>0</v>
      </c>
      <c r="K86" s="222">
        <f t="shared" si="1"/>
        <v>7780.17</v>
      </c>
    </row>
    <row r="87" spans="2:11" ht="15" customHeight="1">
      <c r="B87" s="179">
        <v>715</v>
      </c>
      <c r="C87" s="151" t="s">
        <v>95</v>
      </c>
      <c r="D87" s="151" t="s">
        <v>116</v>
      </c>
      <c r="E87" s="152" t="s">
        <v>91</v>
      </c>
      <c r="F87" s="151" t="s">
        <v>93</v>
      </c>
      <c r="G87" s="39" t="s">
        <v>94</v>
      </c>
      <c r="H87" s="222">
        <v>58382.171</v>
      </c>
      <c r="I87" s="113"/>
      <c r="J87" s="113"/>
      <c r="K87" s="242">
        <v>7780.17</v>
      </c>
    </row>
    <row r="88" spans="2:11" ht="15.75" hidden="1">
      <c r="B88" s="173">
        <v>715</v>
      </c>
      <c r="C88" s="203" t="s">
        <v>95</v>
      </c>
      <c r="D88" s="150" t="s">
        <v>116</v>
      </c>
      <c r="E88" s="173">
        <v>3510000</v>
      </c>
      <c r="F88" s="203" t="s">
        <v>66</v>
      </c>
      <c r="G88" s="191" t="s">
        <v>145</v>
      </c>
      <c r="H88" s="223">
        <f>H89+H91+H93</f>
        <v>0</v>
      </c>
      <c r="I88" s="113"/>
      <c r="J88" s="113"/>
      <c r="K88" s="242"/>
    </row>
    <row r="89" spans="2:11" ht="38.25" hidden="1">
      <c r="B89" s="205">
        <v>715</v>
      </c>
      <c r="C89" s="200" t="s">
        <v>95</v>
      </c>
      <c r="D89" s="200" t="s">
        <v>116</v>
      </c>
      <c r="E89" s="206" t="s">
        <v>267</v>
      </c>
      <c r="F89" s="200" t="s">
        <v>66</v>
      </c>
      <c r="G89" s="207" t="s">
        <v>268</v>
      </c>
      <c r="H89" s="223">
        <f>H90</f>
        <v>0</v>
      </c>
      <c r="I89" s="113"/>
      <c r="J89" s="113"/>
      <c r="K89" s="242"/>
    </row>
    <row r="90" spans="2:11" ht="15.75" hidden="1">
      <c r="B90" s="205">
        <v>715</v>
      </c>
      <c r="C90" s="200" t="s">
        <v>95</v>
      </c>
      <c r="D90" s="200" t="s">
        <v>116</v>
      </c>
      <c r="E90" s="206" t="s">
        <v>267</v>
      </c>
      <c r="F90" s="200" t="s">
        <v>123</v>
      </c>
      <c r="G90" s="207" t="s">
        <v>269</v>
      </c>
      <c r="H90" s="223">
        <v>0</v>
      </c>
      <c r="I90" s="113"/>
      <c r="J90" s="113"/>
      <c r="K90" s="242"/>
    </row>
    <row r="91" spans="2:11" ht="51" hidden="1">
      <c r="B91" s="205">
        <v>715</v>
      </c>
      <c r="C91" s="200" t="s">
        <v>95</v>
      </c>
      <c r="D91" s="200" t="s">
        <v>116</v>
      </c>
      <c r="E91" s="206" t="s">
        <v>271</v>
      </c>
      <c r="F91" s="200" t="s">
        <v>66</v>
      </c>
      <c r="G91" s="207" t="s">
        <v>272</v>
      </c>
      <c r="H91" s="223">
        <f>H92</f>
        <v>0</v>
      </c>
      <c r="I91" s="113"/>
      <c r="J91" s="113"/>
      <c r="K91" s="242"/>
    </row>
    <row r="92" spans="2:11" ht="15.75" hidden="1">
      <c r="B92" s="205">
        <v>715</v>
      </c>
      <c r="C92" s="200" t="s">
        <v>95</v>
      </c>
      <c r="D92" s="200" t="s">
        <v>116</v>
      </c>
      <c r="E92" s="206" t="s">
        <v>271</v>
      </c>
      <c r="F92" s="200" t="s">
        <v>123</v>
      </c>
      <c r="G92" s="207" t="s">
        <v>269</v>
      </c>
      <c r="H92" s="223">
        <v>0</v>
      </c>
      <c r="I92" s="113"/>
      <c r="J92" s="113"/>
      <c r="K92" s="242"/>
    </row>
    <row r="93" spans="2:11" ht="15.75" hidden="1">
      <c r="B93" s="179">
        <v>715</v>
      </c>
      <c r="C93" s="151" t="s">
        <v>95</v>
      </c>
      <c r="D93" s="151" t="s">
        <v>116</v>
      </c>
      <c r="E93" s="152" t="s">
        <v>270</v>
      </c>
      <c r="F93" s="151" t="s">
        <v>66</v>
      </c>
      <c r="G93" s="204" t="s">
        <v>146</v>
      </c>
      <c r="H93" s="223">
        <f>H94</f>
        <v>0</v>
      </c>
      <c r="I93" s="113"/>
      <c r="J93" s="113"/>
      <c r="K93" s="242"/>
    </row>
    <row r="94" spans="2:11" ht="15.75" hidden="1">
      <c r="B94" s="179">
        <v>715</v>
      </c>
      <c r="C94" s="151" t="s">
        <v>95</v>
      </c>
      <c r="D94" s="151" t="s">
        <v>116</v>
      </c>
      <c r="E94" s="152" t="s">
        <v>270</v>
      </c>
      <c r="F94" s="151" t="s">
        <v>81</v>
      </c>
      <c r="G94" s="204" t="s">
        <v>67</v>
      </c>
      <c r="H94" s="223">
        <v>0</v>
      </c>
      <c r="I94" s="113"/>
      <c r="J94" s="113"/>
      <c r="K94" s="242"/>
    </row>
    <row r="95" spans="2:11" ht="15.75">
      <c r="B95" s="179">
        <v>715</v>
      </c>
      <c r="C95" s="151" t="s">
        <v>95</v>
      </c>
      <c r="D95" s="151" t="s">
        <v>116</v>
      </c>
      <c r="E95" s="152" t="s">
        <v>292</v>
      </c>
      <c r="F95" s="151" t="s">
        <v>66</v>
      </c>
      <c r="G95" s="238" t="s">
        <v>293</v>
      </c>
      <c r="H95" s="223">
        <f>H96+H97</f>
        <v>50602</v>
      </c>
      <c r="I95" s="234"/>
      <c r="J95" s="234"/>
      <c r="K95" s="246"/>
    </row>
    <row r="96" spans="2:11" ht="29.25" customHeight="1">
      <c r="B96" s="179">
        <v>715</v>
      </c>
      <c r="C96" s="151" t="s">
        <v>95</v>
      </c>
      <c r="D96" s="151" t="s">
        <v>116</v>
      </c>
      <c r="E96" s="152" t="s">
        <v>298</v>
      </c>
      <c r="F96" s="151" t="s">
        <v>93</v>
      </c>
      <c r="G96" s="238" t="s">
        <v>299</v>
      </c>
      <c r="H96" s="223">
        <v>602</v>
      </c>
      <c r="I96" s="234"/>
      <c r="J96" s="234"/>
      <c r="K96" s="246"/>
    </row>
    <row r="97" spans="2:11" ht="36">
      <c r="B97" s="179">
        <v>715</v>
      </c>
      <c r="C97" s="151" t="s">
        <v>95</v>
      </c>
      <c r="D97" s="151" t="s">
        <v>116</v>
      </c>
      <c r="E97" s="152" t="s">
        <v>300</v>
      </c>
      <c r="F97" s="151" t="s">
        <v>93</v>
      </c>
      <c r="G97" s="204" t="s">
        <v>301</v>
      </c>
      <c r="H97" s="223">
        <v>50000</v>
      </c>
      <c r="I97" s="234"/>
      <c r="J97" s="234"/>
      <c r="K97" s="246"/>
    </row>
    <row r="98" spans="2:11" ht="15.75" customHeight="1">
      <c r="B98" s="158">
        <v>715</v>
      </c>
      <c r="C98" s="150" t="s">
        <v>95</v>
      </c>
      <c r="D98" s="150" t="s">
        <v>71</v>
      </c>
      <c r="E98" s="150" t="s">
        <v>65</v>
      </c>
      <c r="F98" s="150" t="s">
        <v>66</v>
      </c>
      <c r="G98" s="33" t="s">
        <v>32</v>
      </c>
      <c r="H98" s="219">
        <f>H102+H107+H105</f>
        <v>65089.68</v>
      </c>
      <c r="I98" s="219">
        <f>I102+I107+I105</f>
        <v>0</v>
      </c>
      <c r="J98" s="219">
        <f>J102+J107+J105</f>
        <v>0</v>
      </c>
      <c r="K98" s="219">
        <f>K102+K107+K105</f>
        <v>14257.364</v>
      </c>
    </row>
    <row r="99" spans="2:11" ht="30" customHeight="1" hidden="1">
      <c r="B99" s="158">
        <v>715</v>
      </c>
      <c r="C99" s="151" t="s">
        <v>95</v>
      </c>
      <c r="D99" s="151" t="s">
        <v>71</v>
      </c>
      <c r="E99" s="151" t="s">
        <v>89</v>
      </c>
      <c r="F99" s="151" t="s">
        <v>66</v>
      </c>
      <c r="G99" s="34" t="s">
        <v>90</v>
      </c>
      <c r="H99" s="221">
        <f>H100</f>
        <v>0</v>
      </c>
      <c r="I99" s="113"/>
      <c r="J99" s="113"/>
      <c r="K99" s="242"/>
    </row>
    <row r="100" spans="2:11" ht="30.75" customHeight="1" hidden="1">
      <c r="B100" s="158">
        <v>715</v>
      </c>
      <c r="C100" s="151" t="s">
        <v>95</v>
      </c>
      <c r="D100" s="174" t="s">
        <v>71</v>
      </c>
      <c r="E100" s="151" t="s">
        <v>91</v>
      </c>
      <c r="F100" s="151" t="s">
        <v>66</v>
      </c>
      <c r="G100" s="66" t="s">
        <v>92</v>
      </c>
      <c r="H100" s="222">
        <f>H101</f>
        <v>0</v>
      </c>
      <c r="I100" s="113"/>
      <c r="J100" s="113"/>
      <c r="K100" s="242"/>
    </row>
    <row r="101" spans="2:11" ht="15.75" customHeight="1" hidden="1">
      <c r="B101" s="179">
        <v>715</v>
      </c>
      <c r="C101" s="151" t="s">
        <v>95</v>
      </c>
      <c r="D101" s="151" t="s">
        <v>71</v>
      </c>
      <c r="E101" s="152" t="s">
        <v>91</v>
      </c>
      <c r="F101" s="151" t="s">
        <v>93</v>
      </c>
      <c r="G101" s="39" t="s">
        <v>94</v>
      </c>
      <c r="H101" s="222">
        <v>0</v>
      </c>
      <c r="I101" s="113"/>
      <c r="J101" s="113"/>
      <c r="K101" s="242"/>
    </row>
    <row r="102" spans="2:11" ht="30.75" customHeight="1">
      <c r="B102" s="179">
        <v>715</v>
      </c>
      <c r="C102" s="151" t="s">
        <v>95</v>
      </c>
      <c r="D102" s="151" t="s">
        <v>71</v>
      </c>
      <c r="E102" s="152" t="s">
        <v>89</v>
      </c>
      <c r="F102" s="151" t="s">
        <v>66</v>
      </c>
      <c r="G102" s="39" t="s">
        <v>90</v>
      </c>
      <c r="H102" s="223">
        <f aca="true" t="shared" si="2" ref="H102:K103">H103</f>
        <v>59038.83</v>
      </c>
      <c r="I102" s="223">
        <f t="shared" si="2"/>
        <v>0</v>
      </c>
      <c r="J102" s="223">
        <f t="shared" si="2"/>
        <v>0</v>
      </c>
      <c r="K102" s="223">
        <f t="shared" si="2"/>
        <v>8662.514</v>
      </c>
    </row>
    <row r="103" spans="2:11" ht="32.25" customHeight="1">
      <c r="B103" s="179">
        <v>715</v>
      </c>
      <c r="C103" s="151" t="s">
        <v>95</v>
      </c>
      <c r="D103" s="151" t="s">
        <v>71</v>
      </c>
      <c r="E103" s="152" t="s">
        <v>91</v>
      </c>
      <c r="F103" s="151" t="s">
        <v>66</v>
      </c>
      <c r="G103" s="39" t="s">
        <v>92</v>
      </c>
      <c r="H103" s="223">
        <f t="shared" si="2"/>
        <v>59038.83</v>
      </c>
      <c r="I103" s="223">
        <f t="shared" si="2"/>
        <v>0</v>
      </c>
      <c r="J103" s="223">
        <f t="shared" si="2"/>
        <v>0</v>
      </c>
      <c r="K103" s="223">
        <f t="shared" si="2"/>
        <v>8662.514</v>
      </c>
    </row>
    <row r="104" spans="2:11" ht="15.75" customHeight="1">
      <c r="B104" s="179">
        <v>715</v>
      </c>
      <c r="C104" s="151" t="s">
        <v>95</v>
      </c>
      <c r="D104" s="151" t="s">
        <v>71</v>
      </c>
      <c r="E104" s="152" t="s">
        <v>91</v>
      </c>
      <c r="F104" s="151" t="s">
        <v>93</v>
      </c>
      <c r="G104" s="39" t="s">
        <v>94</v>
      </c>
      <c r="H104" s="223">
        <v>59038.83</v>
      </c>
      <c r="I104" s="113"/>
      <c r="J104" s="113"/>
      <c r="K104" s="242">
        <v>8662.514</v>
      </c>
    </row>
    <row r="105" spans="2:11" ht="15.75" customHeight="1">
      <c r="B105" s="179">
        <v>715</v>
      </c>
      <c r="C105" s="151" t="s">
        <v>95</v>
      </c>
      <c r="D105" s="151" t="s">
        <v>71</v>
      </c>
      <c r="E105" s="152" t="s">
        <v>292</v>
      </c>
      <c r="F105" s="151" t="s">
        <v>66</v>
      </c>
      <c r="G105" s="39" t="s">
        <v>293</v>
      </c>
      <c r="H105" s="223">
        <f>H106</f>
        <v>50.85</v>
      </c>
      <c r="I105" s="223">
        <f>I106</f>
        <v>0</v>
      </c>
      <c r="J105" s="223">
        <f>J106</f>
        <v>0</v>
      </c>
      <c r="K105" s="223">
        <f>K106</f>
        <v>50.85</v>
      </c>
    </row>
    <row r="106" spans="2:11" ht="46.5" customHeight="1">
      <c r="B106" s="179">
        <v>715</v>
      </c>
      <c r="C106" s="151" t="s">
        <v>95</v>
      </c>
      <c r="D106" s="151" t="s">
        <v>71</v>
      </c>
      <c r="E106" s="152" t="s">
        <v>302</v>
      </c>
      <c r="F106" s="151" t="s">
        <v>93</v>
      </c>
      <c r="G106" s="39" t="s">
        <v>303</v>
      </c>
      <c r="H106" s="223">
        <v>50.85</v>
      </c>
      <c r="I106" s="113"/>
      <c r="J106" s="113"/>
      <c r="K106" s="242">
        <v>50.85</v>
      </c>
    </row>
    <row r="107" spans="2:11" ht="19.5" customHeight="1">
      <c r="B107" s="158">
        <v>715</v>
      </c>
      <c r="C107" s="151" t="s">
        <v>95</v>
      </c>
      <c r="D107" s="151" t="s">
        <v>71</v>
      </c>
      <c r="E107" s="151">
        <v>6000000</v>
      </c>
      <c r="F107" s="151" t="s">
        <v>66</v>
      </c>
      <c r="G107" s="34" t="s">
        <v>32</v>
      </c>
      <c r="H107" s="223">
        <f>H108</f>
        <v>6000</v>
      </c>
      <c r="I107" s="223">
        <f>I108</f>
        <v>0</v>
      </c>
      <c r="J107" s="223">
        <f>J108</f>
        <v>0</v>
      </c>
      <c r="K107" s="223">
        <f>K108</f>
        <v>5544</v>
      </c>
    </row>
    <row r="108" spans="2:11" ht="15.75" customHeight="1">
      <c r="B108" s="278">
        <v>715</v>
      </c>
      <c r="C108" s="265" t="s">
        <v>95</v>
      </c>
      <c r="D108" s="265" t="s">
        <v>71</v>
      </c>
      <c r="E108" s="265">
        <v>6000500</v>
      </c>
      <c r="F108" s="265" t="s">
        <v>66</v>
      </c>
      <c r="G108" s="294" t="s">
        <v>98</v>
      </c>
      <c r="H108" s="252">
        <f>H110</f>
        <v>6000</v>
      </c>
      <c r="I108" s="252">
        <f>I110</f>
        <v>0</v>
      </c>
      <c r="J108" s="252">
        <f>J110</f>
        <v>0</v>
      </c>
      <c r="K108" s="252">
        <f>K110</f>
        <v>5544</v>
      </c>
    </row>
    <row r="109" spans="2:11" ht="15.75" customHeight="1">
      <c r="B109" s="279"/>
      <c r="C109" s="266"/>
      <c r="D109" s="266"/>
      <c r="E109" s="266"/>
      <c r="F109" s="266"/>
      <c r="G109" s="295"/>
      <c r="H109" s="253"/>
      <c r="I109" s="253"/>
      <c r="J109" s="253"/>
      <c r="K109" s="253"/>
    </row>
    <row r="110" spans="2:11" ht="15.75" customHeight="1">
      <c r="B110" s="158">
        <v>715</v>
      </c>
      <c r="C110" s="151" t="s">
        <v>95</v>
      </c>
      <c r="D110" s="151" t="s">
        <v>71</v>
      </c>
      <c r="E110" s="151">
        <v>6000500</v>
      </c>
      <c r="F110" s="151">
        <v>500</v>
      </c>
      <c r="G110" s="34" t="s">
        <v>12</v>
      </c>
      <c r="H110" s="223">
        <v>6000</v>
      </c>
      <c r="I110" s="113"/>
      <c r="J110" s="113"/>
      <c r="K110" s="242">
        <v>5544</v>
      </c>
    </row>
    <row r="111" spans="2:11" ht="15.75">
      <c r="B111" s="158">
        <v>715</v>
      </c>
      <c r="C111" s="155" t="s">
        <v>80</v>
      </c>
      <c r="D111" s="150" t="s">
        <v>64</v>
      </c>
      <c r="E111" s="150" t="s">
        <v>65</v>
      </c>
      <c r="F111" s="150" t="s">
        <v>66</v>
      </c>
      <c r="G111" s="25" t="s">
        <v>43</v>
      </c>
      <c r="H111" s="220">
        <f aca="true" t="shared" si="3" ref="H111:K114">H112</f>
        <v>500</v>
      </c>
      <c r="I111" s="220">
        <f t="shared" si="3"/>
        <v>0</v>
      </c>
      <c r="J111" s="220">
        <f t="shared" si="3"/>
        <v>0</v>
      </c>
      <c r="K111" s="220">
        <f t="shared" si="3"/>
        <v>158.476</v>
      </c>
    </row>
    <row r="112" spans="2:11" ht="18.75" customHeight="1">
      <c r="B112" s="158">
        <v>715</v>
      </c>
      <c r="C112" s="156" t="s">
        <v>80</v>
      </c>
      <c r="D112" s="156" t="s">
        <v>80</v>
      </c>
      <c r="E112" s="156" t="s">
        <v>65</v>
      </c>
      <c r="F112" s="151" t="s">
        <v>66</v>
      </c>
      <c r="G112" s="28" t="s">
        <v>44</v>
      </c>
      <c r="H112" s="222">
        <f t="shared" si="3"/>
        <v>500</v>
      </c>
      <c r="I112" s="222">
        <f t="shared" si="3"/>
        <v>0</v>
      </c>
      <c r="J112" s="222">
        <f t="shared" si="3"/>
        <v>0</v>
      </c>
      <c r="K112" s="222">
        <f t="shared" si="3"/>
        <v>158.476</v>
      </c>
    </row>
    <row r="113" spans="2:11" ht="21" customHeight="1">
      <c r="B113" s="158">
        <v>715</v>
      </c>
      <c r="C113" s="156" t="s">
        <v>80</v>
      </c>
      <c r="D113" s="156" t="s">
        <v>80</v>
      </c>
      <c r="E113" s="156">
        <v>4310000</v>
      </c>
      <c r="F113" s="151" t="s">
        <v>66</v>
      </c>
      <c r="G113" s="28" t="s">
        <v>45</v>
      </c>
      <c r="H113" s="222">
        <f t="shared" si="3"/>
        <v>500</v>
      </c>
      <c r="I113" s="222">
        <f t="shared" si="3"/>
        <v>0</v>
      </c>
      <c r="J113" s="222">
        <f t="shared" si="3"/>
        <v>0</v>
      </c>
      <c r="K113" s="222">
        <f t="shared" si="3"/>
        <v>158.476</v>
      </c>
    </row>
    <row r="114" spans="2:11" ht="21.75" customHeight="1">
      <c r="B114" s="158">
        <v>715</v>
      </c>
      <c r="C114" s="156" t="s">
        <v>80</v>
      </c>
      <c r="D114" s="156" t="s">
        <v>80</v>
      </c>
      <c r="E114" s="156">
        <v>4310100</v>
      </c>
      <c r="F114" s="156" t="s">
        <v>66</v>
      </c>
      <c r="G114" s="28" t="s">
        <v>46</v>
      </c>
      <c r="H114" s="222">
        <f t="shared" si="3"/>
        <v>500</v>
      </c>
      <c r="I114" s="222">
        <f t="shared" si="3"/>
        <v>0</v>
      </c>
      <c r="J114" s="222">
        <f t="shared" si="3"/>
        <v>0</v>
      </c>
      <c r="K114" s="222">
        <f t="shared" si="3"/>
        <v>158.476</v>
      </c>
    </row>
    <row r="115" spans="2:11" ht="21" customHeight="1">
      <c r="B115" s="158">
        <v>715</v>
      </c>
      <c r="C115" s="156" t="s">
        <v>80</v>
      </c>
      <c r="D115" s="156" t="s">
        <v>80</v>
      </c>
      <c r="E115" s="156">
        <v>4310100</v>
      </c>
      <c r="F115" s="156">
        <v>500</v>
      </c>
      <c r="G115" s="34" t="s">
        <v>12</v>
      </c>
      <c r="H115" s="230">
        <v>500</v>
      </c>
      <c r="I115" s="113"/>
      <c r="J115" s="113"/>
      <c r="K115" s="242">
        <v>158.476</v>
      </c>
    </row>
    <row r="116" spans="2:11" ht="15.75">
      <c r="B116" s="173">
        <v>715</v>
      </c>
      <c r="C116" s="155" t="s">
        <v>127</v>
      </c>
      <c r="D116" s="155" t="s">
        <v>64</v>
      </c>
      <c r="E116" s="155" t="s">
        <v>65</v>
      </c>
      <c r="F116" s="155" t="s">
        <v>66</v>
      </c>
      <c r="G116" s="33" t="s">
        <v>128</v>
      </c>
      <c r="H116" s="220">
        <f>H117+H121</f>
        <v>286</v>
      </c>
      <c r="I116" s="220">
        <f>I117+I121</f>
        <v>0</v>
      </c>
      <c r="J116" s="220">
        <f>J117+J121</f>
        <v>0</v>
      </c>
      <c r="K116" s="220">
        <f>K117+K121</f>
        <v>67.708</v>
      </c>
    </row>
    <row r="117" spans="2:11" s="4" customFormat="1" ht="15.75">
      <c r="B117" s="173">
        <v>715</v>
      </c>
      <c r="C117" s="155" t="s">
        <v>127</v>
      </c>
      <c r="D117" s="155" t="s">
        <v>63</v>
      </c>
      <c r="E117" s="155" t="s">
        <v>65</v>
      </c>
      <c r="F117" s="155" t="s">
        <v>66</v>
      </c>
      <c r="G117" s="33" t="s">
        <v>129</v>
      </c>
      <c r="H117" s="220">
        <f aca="true" t="shared" si="4" ref="H117:K119">H118</f>
        <v>211</v>
      </c>
      <c r="I117" s="220">
        <f t="shared" si="4"/>
        <v>0</v>
      </c>
      <c r="J117" s="220">
        <f t="shared" si="4"/>
        <v>0</v>
      </c>
      <c r="K117" s="220">
        <f t="shared" si="4"/>
        <v>67.708</v>
      </c>
    </row>
    <row r="118" spans="2:11" ht="15" customHeight="1">
      <c r="B118" s="158">
        <v>715</v>
      </c>
      <c r="C118" s="156" t="s">
        <v>127</v>
      </c>
      <c r="D118" s="156" t="s">
        <v>63</v>
      </c>
      <c r="E118" s="156" t="s">
        <v>130</v>
      </c>
      <c r="F118" s="156" t="s">
        <v>66</v>
      </c>
      <c r="G118" s="34" t="s">
        <v>131</v>
      </c>
      <c r="H118" s="222">
        <f t="shared" si="4"/>
        <v>211</v>
      </c>
      <c r="I118" s="222">
        <f t="shared" si="4"/>
        <v>0</v>
      </c>
      <c r="J118" s="222">
        <f t="shared" si="4"/>
        <v>0</v>
      </c>
      <c r="K118" s="222">
        <f t="shared" si="4"/>
        <v>67.708</v>
      </c>
    </row>
    <row r="119" spans="2:11" ht="30">
      <c r="B119" s="158">
        <v>715</v>
      </c>
      <c r="C119" s="156" t="s">
        <v>127</v>
      </c>
      <c r="D119" s="156" t="s">
        <v>63</v>
      </c>
      <c r="E119" s="156" t="s">
        <v>132</v>
      </c>
      <c r="F119" s="156" t="s">
        <v>66</v>
      </c>
      <c r="G119" s="34" t="s">
        <v>133</v>
      </c>
      <c r="H119" s="222">
        <f t="shared" si="4"/>
        <v>211</v>
      </c>
      <c r="I119" s="222">
        <f t="shared" si="4"/>
        <v>0</v>
      </c>
      <c r="J119" s="222">
        <f t="shared" si="4"/>
        <v>0</v>
      </c>
      <c r="K119" s="222">
        <f t="shared" si="4"/>
        <v>67.708</v>
      </c>
    </row>
    <row r="120" spans="2:11" ht="15.75">
      <c r="B120" s="158">
        <v>715</v>
      </c>
      <c r="C120" s="156" t="s">
        <v>127</v>
      </c>
      <c r="D120" s="156" t="s">
        <v>63</v>
      </c>
      <c r="E120" s="156" t="s">
        <v>132</v>
      </c>
      <c r="F120" s="156" t="s">
        <v>134</v>
      </c>
      <c r="G120" s="34" t="s">
        <v>135</v>
      </c>
      <c r="H120" s="222">
        <v>211</v>
      </c>
      <c r="I120" s="113"/>
      <c r="J120" s="113"/>
      <c r="K120" s="242">
        <v>67.708</v>
      </c>
    </row>
    <row r="121" spans="2:11" s="4" customFormat="1" ht="15.75">
      <c r="B121" s="173">
        <v>715</v>
      </c>
      <c r="C121" s="155" t="s">
        <v>127</v>
      </c>
      <c r="D121" s="155" t="s">
        <v>71</v>
      </c>
      <c r="E121" s="155" t="s">
        <v>65</v>
      </c>
      <c r="F121" s="155" t="s">
        <v>66</v>
      </c>
      <c r="G121" s="33" t="s">
        <v>252</v>
      </c>
      <c r="H121" s="220">
        <f>H122+H125</f>
        <v>75</v>
      </c>
      <c r="I121" s="142"/>
      <c r="J121" s="142"/>
      <c r="K121" s="245"/>
    </row>
    <row r="122" spans="2:11" ht="15.75">
      <c r="B122" s="158">
        <v>715</v>
      </c>
      <c r="C122" s="156" t="s">
        <v>127</v>
      </c>
      <c r="D122" s="156" t="s">
        <v>71</v>
      </c>
      <c r="E122" s="156" t="s">
        <v>249</v>
      </c>
      <c r="F122" s="156" t="s">
        <v>66</v>
      </c>
      <c r="G122" s="34" t="s">
        <v>251</v>
      </c>
      <c r="H122" s="222">
        <f>H123</f>
        <v>75</v>
      </c>
      <c r="I122" s="113"/>
      <c r="J122" s="113"/>
      <c r="K122" s="242"/>
    </row>
    <row r="123" spans="2:11" ht="15.75">
      <c r="B123" s="158">
        <v>715</v>
      </c>
      <c r="C123" s="156" t="s">
        <v>127</v>
      </c>
      <c r="D123" s="156" t="s">
        <v>71</v>
      </c>
      <c r="E123" s="156" t="s">
        <v>248</v>
      </c>
      <c r="F123" s="156" t="s">
        <v>66</v>
      </c>
      <c r="G123" s="34" t="s">
        <v>250</v>
      </c>
      <c r="H123" s="222">
        <f>H124</f>
        <v>75</v>
      </c>
      <c r="I123" s="113"/>
      <c r="J123" s="113"/>
      <c r="K123" s="242"/>
    </row>
    <row r="124" spans="2:11" ht="15.75">
      <c r="B124" s="158">
        <v>715</v>
      </c>
      <c r="C124" s="156" t="s">
        <v>127</v>
      </c>
      <c r="D124" s="156" t="s">
        <v>71</v>
      </c>
      <c r="E124" s="156" t="s">
        <v>248</v>
      </c>
      <c r="F124" s="156" t="s">
        <v>134</v>
      </c>
      <c r="G124" s="34" t="s">
        <v>135</v>
      </c>
      <c r="H124" s="222">
        <v>75</v>
      </c>
      <c r="I124" s="113"/>
      <c r="J124" s="113"/>
      <c r="K124" s="242"/>
    </row>
    <row r="125" spans="2:11" s="190" customFormat="1" ht="15.75" hidden="1">
      <c r="B125" s="173">
        <v>715</v>
      </c>
      <c r="C125" s="155" t="s">
        <v>127</v>
      </c>
      <c r="D125" s="155" t="s">
        <v>71</v>
      </c>
      <c r="E125" s="155" t="s">
        <v>99</v>
      </c>
      <c r="F125" s="155" t="s">
        <v>66</v>
      </c>
      <c r="G125" s="191" t="s">
        <v>28</v>
      </c>
      <c r="H125" s="220">
        <f>H126</f>
        <v>0</v>
      </c>
      <c r="I125" s="192"/>
      <c r="J125" s="192"/>
      <c r="K125" s="245"/>
    </row>
    <row r="126" spans="2:11" ht="15" customHeight="1" hidden="1">
      <c r="B126" s="148">
        <v>715</v>
      </c>
      <c r="C126" s="160" t="s">
        <v>127</v>
      </c>
      <c r="D126" s="160" t="s">
        <v>71</v>
      </c>
      <c r="E126" s="160" t="s">
        <v>99</v>
      </c>
      <c r="F126" s="160" t="s">
        <v>81</v>
      </c>
      <c r="G126" s="189" t="s">
        <v>12</v>
      </c>
      <c r="H126" s="222">
        <v>0</v>
      </c>
      <c r="I126" s="113"/>
      <c r="J126" s="113"/>
      <c r="K126" s="242"/>
    </row>
    <row r="127" spans="2:11" ht="15.75" hidden="1">
      <c r="B127" s="165">
        <v>715</v>
      </c>
      <c r="C127" s="157"/>
      <c r="D127" s="157"/>
      <c r="E127" s="157"/>
      <c r="F127" s="157"/>
      <c r="G127" s="33" t="s">
        <v>112</v>
      </c>
      <c r="H127" s="231">
        <f>H128</f>
        <v>0</v>
      </c>
      <c r="I127" s="113"/>
      <c r="J127" s="113"/>
      <c r="K127" s="242"/>
    </row>
    <row r="128" spans="2:11" ht="12.75" customHeight="1" hidden="1">
      <c r="B128" s="272">
        <v>715</v>
      </c>
      <c r="C128" s="270" t="s">
        <v>63</v>
      </c>
      <c r="D128" s="282" t="s">
        <v>80</v>
      </c>
      <c r="E128" s="270" t="s">
        <v>65</v>
      </c>
      <c r="F128" s="270" t="s">
        <v>66</v>
      </c>
      <c r="G128" s="296" t="s">
        <v>25</v>
      </c>
      <c r="H128" s="284">
        <f>H130+H135</f>
        <v>0</v>
      </c>
      <c r="I128" s="289"/>
      <c r="J128" s="289"/>
      <c r="K128" s="242"/>
    </row>
    <row r="129" spans="2:11" ht="6" customHeight="1" hidden="1">
      <c r="B129" s="273"/>
      <c r="C129" s="271"/>
      <c r="D129" s="283"/>
      <c r="E129" s="271"/>
      <c r="F129" s="271"/>
      <c r="G129" s="297"/>
      <c r="H129" s="285"/>
      <c r="I129" s="290"/>
      <c r="J129" s="290"/>
      <c r="K129" s="242"/>
    </row>
    <row r="130" spans="2:11" ht="45" hidden="1">
      <c r="B130" s="158">
        <v>715</v>
      </c>
      <c r="C130" s="151" t="s">
        <v>63</v>
      </c>
      <c r="D130" s="174" t="s">
        <v>80</v>
      </c>
      <c r="E130" s="151" t="s">
        <v>72</v>
      </c>
      <c r="F130" s="151" t="s">
        <v>66</v>
      </c>
      <c r="G130" s="34" t="s">
        <v>10</v>
      </c>
      <c r="H130" s="222">
        <f>H131+H133</f>
        <v>0</v>
      </c>
      <c r="I130" s="113"/>
      <c r="J130" s="113"/>
      <c r="K130" s="242"/>
    </row>
    <row r="131" spans="2:11" ht="13.5" customHeight="1" hidden="1">
      <c r="B131" s="158">
        <v>715</v>
      </c>
      <c r="C131" s="151" t="s">
        <v>63</v>
      </c>
      <c r="D131" s="174" t="s">
        <v>80</v>
      </c>
      <c r="E131" s="151" t="s">
        <v>73</v>
      </c>
      <c r="F131" s="151" t="s">
        <v>66</v>
      </c>
      <c r="G131" s="34" t="s">
        <v>11</v>
      </c>
      <c r="H131" s="222">
        <f>H132</f>
        <v>0</v>
      </c>
      <c r="I131" s="113"/>
      <c r="J131" s="113"/>
      <c r="K131" s="242"/>
    </row>
    <row r="132" spans="2:11" ht="15.75" hidden="1">
      <c r="B132" s="158">
        <v>715</v>
      </c>
      <c r="C132" s="151" t="s">
        <v>63</v>
      </c>
      <c r="D132" s="174" t="s">
        <v>80</v>
      </c>
      <c r="E132" s="151" t="s">
        <v>73</v>
      </c>
      <c r="F132" s="151" t="s">
        <v>81</v>
      </c>
      <c r="G132" s="34" t="s">
        <v>12</v>
      </c>
      <c r="H132" s="222">
        <v>0</v>
      </c>
      <c r="I132" s="113"/>
      <c r="J132" s="113"/>
      <c r="K132" s="242"/>
    </row>
    <row r="133" spans="2:11" ht="14.25" customHeight="1" hidden="1">
      <c r="B133" s="158">
        <v>715</v>
      </c>
      <c r="C133" s="151" t="s">
        <v>63</v>
      </c>
      <c r="D133" s="174" t="s">
        <v>80</v>
      </c>
      <c r="E133" s="151" t="s">
        <v>82</v>
      </c>
      <c r="F133" s="151" t="s">
        <v>66</v>
      </c>
      <c r="G133" s="34" t="s">
        <v>83</v>
      </c>
      <c r="H133" s="222">
        <f>H134</f>
        <v>0</v>
      </c>
      <c r="I133" s="113"/>
      <c r="J133" s="113"/>
      <c r="K133" s="242"/>
    </row>
    <row r="134" spans="2:11" ht="15" customHeight="1" hidden="1">
      <c r="B134" s="158">
        <v>715</v>
      </c>
      <c r="C134" s="151" t="s">
        <v>63</v>
      </c>
      <c r="D134" s="174" t="s">
        <v>80</v>
      </c>
      <c r="E134" s="151" t="s">
        <v>82</v>
      </c>
      <c r="F134" s="151" t="s">
        <v>81</v>
      </c>
      <c r="G134" s="34" t="s">
        <v>12</v>
      </c>
      <c r="H134" s="222">
        <v>0</v>
      </c>
      <c r="I134" s="113"/>
      <c r="J134" s="113"/>
      <c r="K134" s="242"/>
    </row>
    <row r="135" spans="2:11" ht="15.75" hidden="1">
      <c r="B135" s="158">
        <v>715</v>
      </c>
      <c r="C135" s="151" t="s">
        <v>63</v>
      </c>
      <c r="D135" s="151" t="s">
        <v>80</v>
      </c>
      <c r="E135" s="151" t="s">
        <v>84</v>
      </c>
      <c r="F135" s="151" t="s">
        <v>66</v>
      </c>
      <c r="G135" s="34" t="s">
        <v>26</v>
      </c>
      <c r="H135" s="222">
        <f>H136</f>
        <v>0</v>
      </c>
      <c r="I135" s="113"/>
      <c r="J135" s="113"/>
      <c r="K135" s="242"/>
    </row>
    <row r="136" spans="2:11" ht="30" hidden="1">
      <c r="B136" s="158">
        <v>715</v>
      </c>
      <c r="C136" s="151" t="s">
        <v>63</v>
      </c>
      <c r="D136" s="151" t="s">
        <v>80</v>
      </c>
      <c r="E136" s="151" t="s">
        <v>85</v>
      </c>
      <c r="F136" s="151" t="s">
        <v>66</v>
      </c>
      <c r="G136" s="34" t="s">
        <v>27</v>
      </c>
      <c r="H136" s="222">
        <f>H137</f>
        <v>0</v>
      </c>
      <c r="I136" s="113"/>
      <c r="J136" s="113"/>
      <c r="K136" s="242"/>
    </row>
    <row r="137" spans="2:11" ht="15.75" hidden="1">
      <c r="B137" s="158">
        <v>715</v>
      </c>
      <c r="C137" s="151" t="s">
        <v>63</v>
      </c>
      <c r="D137" s="151" t="s">
        <v>80</v>
      </c>
      <c r="E137" s="151" t="s">
        <v>85</v>
      </c>
      <c r="F137" s="151">
        <v>500</v>
      </c>
      <c r="G137" s="34" t="s">
        <v>12</v>
      </c>
      <c r="H137" s="222">
        <v>0</v>
      </c>
      <c r="I137" s="113"/>
      <c r="J137" s="113"/>
      <c r="K137" s="242"/>
    </row>
    <row r="138" spans="2:11" s="4" customFormat="1" ht="15.75">
      <c r="B138" s="173">
        <v>715</v>
      </c>
      <c r="C138" s="150" t="s">
        <v>259</v>
      </c>
      <c r="D138" s="150" t="s">
        <v>64</v>
      </c>
      <c r="E138" s="150" t="s">
        <v>65</v>
      </c>
      <c r="F138" s="150" t="s">
        <v>66</v>
      </c>
      <c r="G138" s="33" t="s">
        <v>53</v>
      </c>
      <c r="H138" s="220">
        <f>H139</f>
        <v>55601.415</v>
      </c>
      <c r="I138" s="220">
        <f>I139</f>
        <v>0</v>
      </c>
      <c r="J138" s="220">
        <f>J139</f>
        <v>0</v>
      </c>
      <c r="K138" s="220">
        <f>K139</f>
        <v>1755.0900000000001</v>
      </c>
    </row>
    <row r="139" spans="2:11" s="4" customFormat="1" ht="15.75">
      <c r="B139" s="173">
        <v>715</v>
      </c>
      <c r="C139" s="150" t="s">
        <v>259</v>
      </c>
      <c r="D139" s="150" t="s">
        <v>116</v>
      </c>
      <c r="E139" s="150" t="s">
        <v>65</v>
      </c>
      <c r="F139" s="150" t="s">
        <v>66</v>
      </c>
      <c r="G139" s="33" t="s">
        <v>277</v>
      </c>
      <c r="H139" s="220">
        <f>H140+H143+H148+H146</f>
        <v>55601.415</v>
      </c>
      <c r="I139" s="220">
        <f>I140+I143+I148</f>
        <v>0</v>
      </c>
      <c r="J139" s="220">
        <f>J140+J143+J148</f>
        <v>0</v>
      </c>
      <c r="K139" s="220">
        <f>K140+K143+K148</f>
        <v>1755.0900000000001</v>
      </c>
    </row>
    <row r="140" spans="2:11" ht="30">
      <c r="B140" s="158">
        <v>715</v>
      </c>
      <c r="C140" s="151" t="s">
        <v>259</v>
      </c>
      <c r="D140" s="151" t="s">
        <v>116</v>
      </c>
      <c r="E140" s="151" t="s">
        <v>89</v>
      </c>
      <c r="F140" s="151" t="s">
        <v>66</v>
      </c>
      <c r="G140" s="34" t="s">
        <v>90</v>
      </c>
      <c r="H140" s="222">
        <f aca="true" t="shared" si="5" ref="H140:K141">H141</f>
        <v>26851.415</v>
      </c>
      <c r="I140" s="222">
        <f t="shared" si="5"/>
        <v>0</v>
      </c>
      <c r="J140" s="222">
        <f t="shared" si="5"/>
        <v>0</v>
      </c>
      <c r="K140" s="222">
        <f t="shared" si="5"/>
        <v>351.415</v>
      </c>
    </row>
    <row r="141" spans="2:11" ht="30">
      <c r="B141" s="158">
        <v>715</v>
      </c>
      <c r="C141" s="151" t="s">
        <v>259</v>
      </c>
      <c r="D141" s="151" t="s">
        <v>116</v>
      </c>
      <c r="E141" s="151" t="s">
        <v>91</v>
      </c>
      <c r="F141" s="151" t="s">
        <v>66</v>
      </c>
      <c r="G141" s="34" t="s">
        <v>92</v>
      </c>
      <c r="H141" s="222">
        <f t="shared" si="5"/>
        <v>26851.415</v>
      </c>
      <c r="I141" s="222">
        <f t="shared" si="5"/>
        <v>0</v>
      </c>
      <c r="J141" s="222">
        <f t="shared" si="5"/>
        <v>0</v>
      </c>
      <c r="K141" s="222">
        <f t="shared" si="5"/>
        <v>351.415</v>
      </c>
    </row>
    <row r="142" spans="2:11" ht="15.75">
      <c r="B142" s="158">
        <v>715</v>
      </c>
      <c r="C142" s="151" t="s">
        <v>259</v>
      </c>
      <c r="D142" s="151" t="s">
        <v>116</v>
      </c>
      <c r="E142" s="151" t="s">
        <v>91</v>
      </c>
      <c r="F142" s="151" t="s">
        <v>93</v>
      </c>
      <c r="G142" s="34" t="s">
        <v>278</v>
      </c>
      <c r="H142" s="222">
        <v>26851.415</v>
      </c>
      <c r="I142" s="113"/>
      <c r="J142" s="113"/>
      <c r="K142" s="242">
        <v>351.415</v>
      </c>
    </row>
    <row r="143" spans="2:11" ht="30">
      <c r="B143" s="158">
        <v>715</v>
      </c>
      <c r="C143" s="151" t="s">
        <v>259</v>
      </c>
      <c r="D143" s="151" t="s">
        <v>116</v>
      </c>
      <c r="E143" s="151" t="s">
        <v>279</v>
      </c>
      <c r="F143" s="151" t="s">
        <v>66</v>
      </c>
      <c r="G143" s="34" t="s">
        <v>280</v>
      </c>
      <c r="H143" s="222">
        <f aca="true" t="shared" si="6" ref="H143:K144">H144</f>
        <v>1650</v>
      </c>
      <c r="I143" s="222">
        <f t="shared" si="6"/>
        <v>0</v>
      </c>
      <c r="J143" s="222">
        <f t="shared" si="6"/>
        <v>0</v>
      </c>
      <c r="K143" s="222">
        <f t="shared" si="6"/>
        <v>1083.748</v>
      </c>
    </row>
    <row r="144" spans="2:11" ht="30">
      <c r="B144" s="158">
        <v>715</v>
      </c>
      <c r="C144" s="151" t="s">
        <v>259</v>
      </c>
      <c r="D144" s="151" t="s">
        <v>116</v>
      </c>
      <c r="E144" s="151" t="s">
        <v>281</v>
      </c>
      <c r="F144" s="151" t="s">
        <v>66</v>
      </c>
      <c r="G144" s="34" t="s">
        <v>106</v>
      </c>
      <c r="H144" s="222">
        <f t="shared" si="6"/>
        <v>1650</v>
      </c>
      <c r="I144" s="222">
        <f t="shared" si="6"/>
        <v>0</v>
      </c>
      <c r="J144" s="222">
        <f t="shared" si="6"/>
        <v>0</v>
      </c>
      <c r="K144" s="222">
        <f t="shared" si="6"/>
        <v>1083.748</v>
      </c>
    </row>
    <row r="145" spans="2:11" ht="15.75">
      <c r="B145" s="158">
        <v>715</v>
      </c>
      <c r="C145" s="151" t="s">
        <v>259</v>
      </c>
      <c r="D145" s="151" t="s">
        <v>116</v>
      </c>
      <c r="E145" s="151" t="s">
        <v>281</v>
      </c>
      <c r="F145" s="151" t="s">
        <v>81</v>
      </c>
      <c r="G145" s="34" t="s">
        <v>12</v>
      </c>
      <c r="H145" s="222">
        <v>1650</v>
      </c>
      <c r="I145" s="113"/>
      <c r="J145" s="113"/>
      <c r="K145" s="242">
        <v>1083.748</v>
      </c>
    </row>
    <row r="146" spans="2:11" ht="15.75">
      <c r="B146" s="158">
        <v>715</v>
      </c>
      <c r="C146" s="151" t="s">
        <v>259</v>
      </c>
      <c r="D146" s="151" t="s">
        <v>116</v>
      </c>
      <c r="E146" s="151" t="s">
        <v>292</v>
      </c>
      <c r="F146" s="151" t="s">
        <v>66</v>
      </c>
      <c r="G146" s="34" t="s">
        <v>293</v>
      </c>
      <c r="H146" s="222">
        <f>H147</f>
        <v>26500</v>
      </c>
      <c r="I146" s="113"/>
      <c r="J146" s="113"/>
      <c r="K146" s="242"/>
    </row>
    <row r="147" spans="2:11" ht="75">
      <c r="B147" s="158">
        <v>715</v>
      </c>
      <c r="C147" s="151" t="s">
        <v>259</v>
      </c>
      <c r="D147" s="151" t="s">
        <v>116</v>
      </c>
      <c r="E147" s="151" t="s">
        <v>304</v>
      </c>
      <c r="F147" s="151" t="s">
        <v>93</v>
      </c>
      <c r="G147" s="34" t="s">
        <v>305</v>
      </c>
      <c r="H147" s="222">
        <v>26500</v>
      </c>
      <c r="I147" s="113"/>
      <c r="J147" s="113"/>
      <c r="K147" s="242"/>
    </row>
    <row r="148" spans="2:11" ht="15.75">
      <c r="B148" s="158">
        <v>715</v>
      </c>
      <c r="C148" s="151" t="s">
        <v>259</v>
      </c>
      <c r="D148" s="151" t="s">
        <v>116</v>
      </c>
      <c r="E148" s="151" t="s">
        <v>99</v>
      </c>
      <c r="F148" s="151" t="s">
        <v>66</v>
      </c>
      <c r="G148" s="34" t="s">
        <v>28</v>
      </c>
      <c r="H148" s="222">
        <f>H149</f>
        <v>600</v>
      </c>
      <c r="I148" s="222">
        <f>I149</f>
        <v>0</v>
      </c>
      <c r="J148" s="222">
        <f>J149</f>
        <v>0</v>
      </c>
      <c r="K148" s="222">
        <f>K149</f>
        <v>319.927</v>
      </c>
    </row>
    <row r="149" spans="2:11" ht="15.75">
      <c r="B149" s="158">
        <v>715</v>
      </c>
      <c r="C149" s="151" t="s">
        <v>259</v>
      </c>
      <c r="D149" s="151" t="s">
        <v>116</v>
      </c>
      <c r="E149" s="151" t="s">
        <v>99</v>
      </c>
      <c r="F149" s="151" t="s">
        <v>81</v>
      </c>
      <c r="G149" s="34" t="s">
        <v>12</v>
      </c>
      <c r="H149" s="222">
        <v>600</v>
      </c>
      <c r="I149" s="113"/>
      <c r="J149" s="113"/>
      <c r="K149" s="242">
        <v>319.927</v>
      </c>
    </row>
    <row r="150" spans="2:11" ht="28.5" customHeight="1">
      <c r="B150" s="165">
        <v>715</v>
      </c>
      <c r="C150" s="150"/>
      <c r="D150" s="177"/>
      <c r="E150" s="150"/>
      <c r="F150" s="150"/>
      <c r="G150" s="33" t="s">
        <v>111</v>
      </c>
      <c r="H150" s="220">
        <f>H151+H155</f>
        <v>83882.23300000001</v>
      </c>
      <c r="I150" s="220">
        <f>I151+I155</f>
        <v>0</v>
      </c>
      <c r="J150" s="220">
        <f>J151+J155</f>
        <v>0</v>
      </c>
      <c r="K150" s="220">
        <f>K151+K155</f>
        <v>44229.681</v>
      </c>
    </row>
    <row r="151" spans="2:11" ht="28.5">
      <c r="B151" s="165">
        <v>715</v>
      </c>
      <c r="C151" s="150" t="s">
        <v>71</v>
      </c>
      <c r="D151" s="177" t="s">
        <v>64</v>
      </c>
      <c r="E151" s="150" t="s">
        <v>65</v>
      </c>
      <c r="F151" s="150" t="s">
        <v>66</v>
      </c>
      <c r="G151" s="33" t="s">
        <v>247</v>
      </c>
      <c r="H151" s="220">
        <f aca="true" t="shared" si="7" ref="H151:K153">H152</f>
        <v>600</v>
      </c>
      <c r="I151" s="220">
        <f t="shared" si="7"/>
        <v>0</v>
      </c>
      <c r="J151" s="220">
        <f t="shared" si="7"/>
        <v>0</v>
      </c>
      <c r="K151" s="220">
        <f t="shared" si="7"/>
        <v>589.763</v>
      </c>
    </row>
    <row r="152" spans="2:11" ht="19.5" customHeight="1">
      <c r="B152" s="165">
        <v>715</v>
      </c>
      <c r="C152" s="150" t="s">
        <v>71</v>
      </c>
      <c r="D152" s="177" t="s">
        <v>127</v>
      </c>
      <c r="E152" s="150" t="s">
        <v>65</v>
      </c>
      <c r="F152" s="150" t="s">
        <v>66</v>
      </c>
      <c r="G152" s="33" t="s">
        <v>246</v>
      </c>
      <c r="H152" s="220">
        <f t="shared" si="7"/>
        <v>600</v>
      </c>
      <c r="I152" s="220">
        <f t="shared" si="7"/>
        <v>0</v>
      </c>
      <c r="J152" s="220">
        <f t="shared" si="7"/>
        <v>0</v>
      </c>
      <c r="K152" s="220">
        <f t="shared" si="7"/>
        <v>589.763</v>
      </c>
    </row>
    <row r="153" spans="1:11" s="145" customFormat="1" ht="19.5" customHeight="1">
      <c r="A153" s="143"/>
      <c r="B153" s="167">
        <v>715</v>
      </c>
      <c r="C153" s="151" t="s">
        <v>71</v>
      </c>
      <c r="D153" s="174" t="s">
        <v>127</v>
      </c>
      <c r="E153" s="151" t="s">
        <v>244</v>
      </c>
      <c r="F153" s="151" t="s">
        <v>66</v>
      </c>
      <c r="G153" s="34" t="s">
        <v>245</v>
      </c>
      <c r="H153" s="222">
        <f t="shared" si="7"/>
        <v>600</v>
      </c>
      <c r="I153" s="222">
        <f t="shared" si="7"/>
        <v>0</v>
      </c>
      <c r="J153" s="222">
        <f t="shared" si="7"/>
        <v>0</v>
      </c>
      <c r="K153" s="222">
        <f t="shared" si="7"/>
        <v>589.763</v>
      </c>
    </row>
    <row r="154" spans="1:11" s="145" customFormat="1" ht="31.5" customHeight="1">
      <c r="A154" s="143"/>
      <c r="B154" s="167">
        <v>715</v>
      </c>
      <c r="C154" s="151" t="s">
        <v>71</v>
      </c>
      <c r="D154" s="174" t="s">
        <v>127</v>
      </c>
      <c r="E154" s="151" t="s">
        <v>253</v>
      </c>
      <c r="F154" s="151" t="s">
        <v>242</v>
      </c>
      <c r="G154" s="34" t="s">
        <v>243</v>
      </c>
      <c r="H154" s="222">
        <v>600</v>
      </c>
      <c r="I154" s="144"/>
      <c r="J154" s="144"/>
      <c r="K154" s="242">
        <v>589.763</v>
      </c>
    </row>
    <row r="155" spans="2:11" ht="15.75">
      <c r="B155" s="173">
        <v>715</v>
      </c>
      <c r="C155" s="150" t="s">
        <v>95</v>
      </c>
      <c r="D155" s="150" t="s">
        <v>64</v>
      </c>
      <c r="E155" s="155" t="s">
        <v>65</v>
      </c>
      <c r="F155" s="155" t="s">
        <v>66</v>
      </c>
      <c r="G155" s="33" t="s">
        <v>29</v>
      </c>
      <c r="H155" s="224">
        <f>H156+H171+H186+H162</f>
        <v>83282.23300000001</v>
      </c>
      <c r="I155" s="224">
        <f>I156+I171+I186+I162</f>
        <v>0</v>
      </c>
      <c r="J155" s="224">
        <f>J156+J171+J186+J162</f>
        <v>0</v>
      </c>
      <c r="K155" s="224">
        <f>K156+K171+K186+K162+K169</f>
        <v>43639.918</v>
      </c>
    </row>
    <row r="156" spans="2:11" ht="15.75" hidden="1">
      <c r="B156" s="173">
        <v>715</v>
      </c>
      <c r="C156" s="150" t="s">
        <v>95</v>
      </c>
      <c r="D156" s="150" t="s">
        <v>63</v>
      </c>
      <c r="E156" s="150" t="s">
        <v>65</v>
      </c>
      <c r="F156" s="150" t="s">
        <v>66</v>
      </c>
      <c r="G156" s="33" t="s">
        <v>30</v>
      </c>
      <c r="H156" s="224">
        <f>H157+H160</f>
        <v>0</v>
      </c>
      <c r="I156" s="113"/>
      <c r="J156" s="113"/>
      <c r="K156" s="242"/>
    </row>
    <row r="157" spans="2:11" ht="15.75" hidden="1">
      <c r="B157" s="158">
        <v>715</v>
      </c>
      <c r="C157" s="151" t="s">
        <v>95</v>
      </c>
      <c r="D157" s="151" t="s">
        <v>63</v>
      </c>
      <c r="E157" s="151">
        <v>3500000</v>
      </c>
      <c r="F157" s="151" t="s">
        <v>66</v>
      </c>
      <c r="G157" s="34" t="s">
        <v>31</v>
      </c>
      <c r="H157" s="222">
        <f>H158</f>
        <v>0</v>
      </c>
      <c r="I157" s="113"/>
      <c r="J157" s="113"/>
      <c r="K157" s="242"/>
    </row>
    <row r="158" spans="2:11" ht="45" hidden="1">
      <c r="B158" s="158">
        <v>715</v>
      </c>
      <c r="C158" s="151" t="s">
        <v>95</v>
      </c>
      <c r="D158" s="151" t="s">
        <v>63</v>
      </c>
      <c r="E158" s="151" t="s">
        <v>96</v>
      </c>
      <c r="F158" s="151" t="s">
        <v>66</v>
      </c>
      <c r="G158" s="42" t="s">
        <v>97</v>
      </c>
      <c r="H158" s="222">
        <f>H159</f>
        <v>0</v>
      </c>
      <c r="I158" s="113"/>
      <c r="J158" s="113"/>
      <c r="K158" s="242"/>
    </row>
    <row r="159" spans="2:11" ht="15.75" customHeight="1" hidden="1">
      <c r="B159" s="158">
        <v>715</v>
      </c>
      <c r="C159" s="151" t="s">
        <v>95</v>
      </c>
      <c r="D159" s="151" t="s">
        <v>63</v>
      </c>
      <c r="E159" s="151" t="s">
        <v>96</v>
      </c>
      <c r="F159" s="151">
        <v>500</v>
      </c>
      <c r="G159" s="44" t="s">
        <v>12</v>
      </c>
      <c r="H159" s="230">
        <v>0</v>
      </c>
      <c r="I159" s="113"/>
      <c r="J159" s="113"/>
      <c r="K159" s="242"/>
    </row>
    <row r="160" spans="2:11" ht="15.75" hidden="1">
      <c r="B160" s="158">
        <v>715</v>
      </c>
      <c r="C160" s="151" t="s">
        <v>95</v>
      </c>
      <c r="D160" s="151" t="s">
        <v>63</v>
      </c>
      <c r="E160" s="151">
        <v>7950000</v>
      </c>
      <c r="F160" s="151" t="s">
        <v>66</v>
      </c>
      <c r="G160" s="34" t="s">
        <v>28</v>
      </c>
      <c r="H160" s="220">
        <f>H161</f>
        <v>0</v>
      </c>
      <c r="I160" s="113"/>
      <c r="J160" s="113"/>
      <c r="K160" s="242"/>
    </row>
    <row r="161" spans="2:11" ht="15.75" hidden="1">
      <c r="B161" s="158">
        <v>715</v>
      </c>
      <c r="C161" s="151" t="s">
        <v>95</v>
      </c>
      <c r="D161" s="151" t="s">
        <v>63</v>
      </c>
      <c r="E161" s="151">
        <v>7950000</v>
      </c>
      <c r="F161" s="151">
        <v>500</v>
      </c>
      <c r="G161" s="34" t="s">
        <v>12</v>
      </c>
      <c r="H161" s="230"/>
      <c r="I161" s="113"/>
      <c r="J161" s="113"/>
      <c r="K161" s="242"/>
    </row>
    <row r="162" spans="2:11" ht="15" customHeight="1" hidden="1">
      <c r="B162" s="158">
        <v>715</v>
      </c>
      <c r="C162" s="150" t="s">
        <v>95</v>
      </c>
      <c r="D162" s="150" t="s">
        <v>116</v>
      </c>
      <c r="E162" s="150" t="s">
        <v>65</v>
      </c>
      <c r="F162" s="150" t="s">
        <v>66</v>
      </c>
      <c r="G162" s="60" t="s">
        <v>117</v>
      </c>
      <c r="H162" s="220">
        <f>H163+H166+H169</f>
        <v>398.967</v>
      </c>
      <c r="I162" s="113"/>
      <c r="J162" s="113"/>
      <c r="K162" s="242"/>
    </row>
    <row r="163" spans="2:11" ht="0.75" customHeight="1" hidden="1">
      <c r="B163" s="158">
        <v>715</v>
      </c>
      <c r="C163" s="150" t="s">
        <v>95</v>
      </c>
      <c r="D163" s="150" t="s">
        <v>116</v>
      </c>
      <c r="E163" s="150" t="s">
        <v>89</v>
      </c>
      <c r="F163" s="150" t="s">
        <v>66</v>
      </c>
      <c r="G163" s="34" t="s">
        <v>90</v>
      </c>
      <c r="H163" s="221">
        <f>H164</f>
        <v>0</v>
      </c>
      <c r="I163" s="113"/>
      <c r="J163" s="113"/>
      <c r="K163" s="242"/>
    </row>
    <row r="164" spans="2:11" ht="30" hidden="1">
      <c r="B164" s="158">
        <v>715</v>
      </c>
      <c r="C164" s="151" t="s">
        <v>95</v>
      </c>
      <c r="D164" s="174" t="s">
        <v>116</v>
      </c>
      <c r="E164" s="151" t="s">
        <v>91</v>
      </c>
      <c r="F164" s="151" t="s">
        <v>66</v>
      </c>
      <c r="G164" s="66" t="s">
        <v>92</v>
      </c>
      <c r="H164" s="222">
        <f>H165</f>
        <v>0</v>
      </c>
      <c r="I164" s="113"/>
      <c r="J164" s="113"/>
      <c r="K164" s="242"/>
    </row>
    <row r="165" spans="2:11" ht="15" customHeight="1" hidden="1">
      <c r="B165" s="158">
        <v>715</v>
      </c>
      <c r="C165" s="151" t="s">
        <v>95</v>
      </c>
      <c r="D165" s="151" t="s">
        <v>116</v>
      </c>
      <c r="E165" s="151" t="s">
        <v>91</v>
      </c>
      <c r="F165" s="151" t="s">
        <v>93</v>
      </c>
      <c r="G165" s="39" t="s">
        <v>94</v>
      </c>
      <c r="H165" s="226">
        <v>0</v>
      </c>
      <c r="I165" s="113"/>
      <c r="J165" s="113"/>
      <c r="K165" s="242"/>
    </row>
    <row r="166" spans="2:11" ht="15.75" hidden="1">
      <c r="B166" s="158">
        <v>715</v>
      </c>
      <c r="C166" s="151" t="s">
        <v>95</v>
      </c>
      <c r="D166" s="151" t="s">
        <v>116</v>
      </c>
      <c r="E166" s="158">
        <v>3510000</v>
      </c>
      <c r="F166" s="151" t="s">
        <v>66</v>
      </c>
      <c r="G166" s="34" t="s">
        <v>145</v>
      </c>
      <c r="H166" s="222">
        <f>H167</f>
        <v>0</v>
      </c>
      <c r="I166" s="113"/>
      <c r="J166" s="113"/>
      <c r="K166" s="242"/>
    </row>
    <row r="167" spans="2:11" ht="15.75" hidden="1">
      <c r="B167" s="158">
        <v>715</v>
      </c>
      <c r="C167" s="151" t="s">
        <v>95</v>
      </c>
      <c r="D167" s="151" t="s">
        <v>116</v>
      </c>
      <c r="E167" s="158">
        <v>3510500</v>
      </c>
      <c r="F167" s="151" t="s">
        <v>66</v>
      </c>
      <c r="G167" s="86" t="s">
        <v>146</v>
      </c>
      <c r="H167" s="222">
        <f>H168</f>
        <v>0</v>
      </c>
      <c r="I167" s="113"/>
      <c r="J167" s="113"/>
      <c r="K167" s="242"/>
    </row>
    <row r="168" spans="2:11" ht="15.75" hidden="1">
      <c r="B168" s="158">
        <v>715</v>
      </c>
      <c r="C168" s="151" t="s">
        <v>95</v>
      </c>
      <c r="D168" s="151" t="s">
        <v>116</v>
      </c>
      <c r="E168" s="158">
        <v>3510500</v>
      </c>
      <c r="F168" s="158">
        <v>500</v>
      </c>
      <c r="G168" s="34" t="s">
        <v>12</v>
      </c>
      <c r="H168" s="222">
        <v>0</v>
      </c>
      <c r="I168" s="113"/>
      <c r="J168" s="113"/>
      <c r="K168" s="242"/>
    </row>
    <row r="169" spans="2:11" ht="15.75">
      <c r="B169" s="158">
        <v>715</v>
      </c>
      <c r="C169" s="151" t="s">
        <v>95</v>
      </c>
      <c r="D169" s="174" t="s">
        <v>116</v>
      </c>
      <c r="E169" s="151" t="s">
        <v>99</v>
      </c>
      <c r="F169" s="151" t="s">
        <v>66</v>
      </c>
      <c r="G169" s="34" t="s">
        <v>28</v>
      </c>
      <c r="H169" s="222">
        <f>H170</f>
        <v>398.967</v>
      </c>
      <c r="I169" s="222">
        <f>I170</f>
        <v>0</v>
      </c>
      <c r="J169" s="222">
        <f>J170</f>
        <v>0</v>
      </c>
      <c r="K169" s="222">
        <f>K170</f>
        <v>198.967</v>
      </c>
    </row>
    <row r="170" spans="2:11" ht="15.75">
      <c r="B170" s="180">
        <v>715</v>
      </c>
      <c r="C170" s="153" t="s">
        <v>95</v>
      </c>
      <c r="D170" s="181" t="s">
        <v>116</v>
      </c>
      <c r="E170" s="153" t="s">
        <v>99</v>
      </c>
      <c r="F170" s="153" t="s">
        <v>81</v>
      </c>
      <c r="G170" s="34" t="s">
        <v>12</v>
      </c>
      <c r="H170" s="222">
        <v>398.967</v>
      </c>
      <c r="I170" s="113"/>
      <c r="J170" s="113"/>
      <c r="K170" s="242">
        <v>198.967</v>
      </c>
    </row>
    <row r="171" spans="2:11" ht="15.75">
      <c r="B171" s="173">
        <v>715</v>
      </c>
      <c r="C171" s="150" t="s">
        <v>95</v>
      </c>
      <c r="D171" s="150" t="s">
        <v>71</v>
      </c>
      <c r="E171" s="150" t="s">
        <v>65</v>
      </c>
      <c r="F171" s="150" t="s">
        <v>66</v>
      </c>
      <c r="G171" s="33" t="s">
        <v>32</v>
      </c>
      <c r="H171" s="224">
        <f>H172+H184</f>
        <v>77848.471</v>
      </c>
      <c r="I171" s="224">
        <f>I172+I184</f>
        <v>0</v>
      </c>
      <c r="J171" s="224">
        <f>J172+J184</f>
        <v>0</v>
      </c>
      <c r="K171" s="224">
        <f>K172+K184</f>
        <v>41444.006</v>
      </c>
    </row>
    <row r="172" spans="2:11" ht="15.75">
      <c r="B172" s="158">
        <v>715</v>
      </c>
      <c r="C172" s="151" t="s">
        <v>95</v>
      </c>
      <c r="D172" s="151" t="s">
        <v>71</v>
      </c>
      <c r="E172" s="151">
        <v>6000000</v>
      </c>
      <c r="F172" s="151" t="s">
        <v>66</v>
      </c>
      <c r="G172" s="34" t="s">
        <v>32</v>
      </c>
      <c r="H172" s="222">
        <f>H173+H175+H177+H181+H179</f>
        <v>75999.471</v>
      </c>
      <c r="I172" s="222">
        <f>I173+I175+I177+I181+I179</f>
        <v>0</v>
      </c>
      <c r="J172" s="222">
        <f>J173+J175+J177+J181+J179</f>
        <v>0</v>
      </c>
      <c r="K172" s="222">
        <f>K173+K175+K177+K181+K179</f>
        <v>41214.151</v>
      </c>
    </row>
    <row r="173" spans="2:11" ht="15.75">
      <c r="B173" s="158">
        <v>715</v>
      </c>
      <c r="C173" s="151" t="s">
        <v>95</v>
      </c>
      <c r="D173" s="151" t="s">
        <v>71</v>
      </c>
      <c r="E173" s="151">
        <v>6000100</v>
      </c>
      <c r="F173" s="151" t="s">
        <v>66</v>
      </c>
      <c r="G173" s="34" t="s">
        <v>33</v>
      </c>
      <c r="H173" s="220">
        <f>H174</f>
        <v>13323.305</v>
      </c>
      <c r="I173" s="220">
        <f>I174</f>
        <v>0</v>
      </c>
      <c r="J173" s="220">
        <f>J174</f>
        <v>0</v>
      </c>
      <c r="K173" s="220">
        <f>K174</f>
        <v>12374.911</v>
      </c>
    </row>
    <row r="174" spans="2:11" ht="15.75">
      <c r="B174" s="158">
        <v>715</v>
      </c>
      <c r="C174" s="151" t="s">
        <v>95</v>
      </c>
      <c r="D174" s="151" t="s">
        <v>71</v>
      </c>
      <c r="E174" s="151">
        <v>6000100</v>
      </c>
      <c r="F174" s="151">
        <v>500</v>
      </c>
      <c r="G174" s="34" t="s">
        <v>12</v>
      </c>
      <c r="H174" s="222">
        <v>13323.305</v>
      </c>
      <c r="I174" s="113"/>
      <c r="J174" s="113"/>
      <c r="K174" s="242">
        <v>12374.911</v>
      </c>
    </row>
    <row r="175" spans="2:11" ht="45">
      <c r="B175" s="158">
        <v>715</v>
      </c>
      <c r="C175" s="151" t="s">
        <v>95</v>
      </c>
      <c r="D175" s="151" t="s">
        <v>71</v>
      </c>
      <c r="E175" s="151">
        <v>6000200</v>
      </c>
      <c r="F175" s="151" t="s">
        <v>66</v>
      </c>
      <c r="G175" s="34" t="s">
        <v>34</v>
      </c>
      <c r="H175" s="220">
        <f>H176</f>
        <v>41910.513</v>
      </c>
      <c r="I175" s="220">
        <f>I176</f>
        <v>0</v>
      </c>
      <c r="J175" s="220">
        <f>J176</f>
        <v>0</v>
      </c>
      <c r="K175" s="220">
        <f>K176</f>
        <v>19546.179</v>
      </c>
    </row>
    <row r="176" spans="2:11" ht="15.75">
      <c r="B176" s="158">
        <v>715</v>
      </c>
      <c r="C176" s="151" t="s">
        <v>95</v>
      </c>
      <c r="D176" s="151" t="s">
        <v>71</v>
      </c>
      <c r="E176" s="151">
        <v>6000200</v>
      </c>
      <c r="F176" s="151">
        <v>500</v>
      </c>
      <c r="G176" s="34" t="s">
        <v>12</v>
      </c>
      <c r="H176" s="222">
        <v>41910.513</v>
      </c>
      <c r="I176" s="113"/>
      <c r="J176" s="113"/>
      <c r="K176" s="242">
        <v>19546.179</v>
      </c>
    </row>
    <row r="177" spans="2:11" ht="15.75">
      <c r="B177" s="158">
        <v>715</v>
      </c>
      <c r="C177" s="151" t="s">
        <v>95</v>
      </c>
      <c r="D177" s="151" t="s">
        <v>71</v>
      </c>
      <c r="E177" s="151">
        <v>6000300</v>
      </c>
      <c r="F177" s="151" t="s">
        <v>66</v>
      </c>
      <c r="G177" s="34" t="s">
        <v>35</v>
      </c>
      <c r="H177" s="220">
        <f>H178</f>
        <v>4520</v>
      </c>
      <c r="I177" s="220">
        <f>I178</f>
        <v>0</v>
      </c>
      <c r="J177" s="220">
        <f>J178</f>
        <v>0</v>
      </c>
      <c r="K177" s="220">
        <f>K178</f>
        <v>1515.345</v>
      </c>
    </row>
    <row r="178" spans="2:11" ht="15" customHeight="1">
      <c r="B178" s="158">
        <v>715</v>
      </c>
      <c r="C178" s="151" t="s">
        <v>95</v>
      </c>
      <c r="D178" s="151" t="s">
        <v>71</v>
      </c>
      <c r="E178" s="151">
        <v>6000300</v>
      </c>
      <c r="F178" s="151">
        <v>500</v>
      </c>
      <c r="G178" s="34" t="s">
        <v>12</v>
      </c>
      <c r="H178" s="222">
        <v>4520</v>
      </c>
      <c r="I178" s="113"/>
      <c r="J178" s="113"/>
      <c r="K178" s="242">
        <v>1515.345</v>
      </c>
    </row>
    <row r="179" spans="2:11" ht="21.75" customHeight="1">
      <c r="B179" s="179">
        <v>715</v>
      </c>
      <c r="C179" s="151" t="s">
        <v>95</v>
      </c>
      <c r="D179" s="151" t="s">
        <v>71</v>
      </c>
      <c r="E179" s="158">
        <v>6000400</v>
      </c>
      <c r="F179" s="184" t="s">
        <v>66</v>
      </c>
      <c r="G179" s="34" t="s">
        <v>115</v>
      </c>
      <c r="H179" s="225">
        <f>H180</f>
        <v>200</v>
      </c>
      <c r="I179" s="225">
        <f>I180</f>
        <v>0</v>
      </c>
      <c r="J179" s="225">
        <f>J180</f>
        <v>0</v>
      </c>
      <c r="K179" s="225">
        <f>K180</f>
        <v>58.963</v>
      </c>
    </row>
    <row r="180" spans="2:11" ht="18" customHeight="1">
      <c r="B180" s="179">
        <v>715</v>
      </c>
      <c r="C180" s="151" t="s">
        <v>95</v>
      </c>
      <c r="D180" s="151" t="s">
        <v>71</v>
      </c>
      <c r="E180" s="158">
        <v>6000400</v>
      </c>
      <c r="F180" s="158">
        <v>500</v>
      </c>
      <c r="G180" s="34" t="s">
        <v>12</v>
      </c>
      <c r="H180" s="226">
        <v>200</v>
      </c>
      <c r="I180" s="113"/>
      <c r="J180" s="113"/>
      <c r="K180" s="242">
        <v>58.963</v>
      </c>
    </row>
    <row r="181" spans="2:11" ht="30">
      <c r="B181" s="278">
        <v>715</v>
      </c>
      <c r="C181" s="265" t="s">
        <v>95</v>
      </c>
      <c r="D181" s="265" t="s">
        <v>71</v>
      </c>
      <c r="E181" s="265">
        <v>6000500</v>
      </c>
      <c r="F181" s="265" t="s">
        <v>66</v>
      </c>
      <c r="G181" s="39" t="s">
        <v>98</v>
      </c>
      <c r="H181" s="284">
        <f>H183</f>
        <v>16045.653</v>
      </c>
      <c r="I181" s="284">
        <f>I183</f>
        <v>0</v>
      </c>
      <c r="J181" s="284">
        <f>J183</f>
        <v>0</v>
      </c>
      <c r="K181" s="284">
        <f>K183</f>
        <v>7718.753</v>
      </c>
    </row>
    <row r="182" spans="2:11" ht="0.75" customHeight="1">
      <c r="B182" s="279"/>
      <c r="C182" s="266"/>
      <c r="D182" s="266"/>
      <c r="E182" s="266"/>
      <c r="F182" s="266"/>
      <c r="G182" s="41"/>
      <c r="H182" s="285"/>
      <c r="I182" s="285"/>
      <c r="J182" s="285"/>
      <c r="K182" s="285"/>
    </row>
    <row r="183" spans="2:11" ht="14.25" customHeight="1">
      <c r="B183" s="158">
        <v>715</v>
      </c>
      <c r="C183" s="151" t="s">
        <v>95</v>
      </c>
      <c r="D183" s="151" t="s">
        <v>71</v>
      </c>
      <c r="E183" s="151">
        <v>6000500</v>
      </c>
      <c r="F183" s="151">
        <v>500</v>
      </c>
      <c r="G183" s="34" t="s">
        <v>12</v>
      </c>
      <c r="H183" s="222">
        <v>16045.653</v>
      </c>
      <c r="I183" s="113"/>
      <c r="J183" s="113"/>
      <c r="K183" s="242">
        <v>7718.753</v>
      </c>
    </row>
    <row r="184" spans="2:11" ht="15.75">
      <c r="B184" s="180">
        <v>715</v>
      </c>
      <c r="C184" s="153" t="s">
        <v>95</v>
      </c>
      <c r="D184" s="181" t="s">
        <v>71</v>
      </c>
      <c r="E184" s="153" t="s">
        <v>99</v>
      </c>
      <c r="F184" s="153" t="s">
        <v>66</v>
      </c>
      <c r="G184" s="34" t="s">
        <v>28</v>
      </c>
      <c r="H184" s="222">
        <f>H185</f>
        <v>1849</v>
      </c>
      <c r="I184" s="222">
        <f>I185</f>
        <v>0</v>
      </c>
      <c r="J184" s="222">
        <f>J185</f>
        <v>0</v>
      </c>
      <c r="K184" s="222">
        <f>K185</f>
        <v>229.855</v>
      </c>
    </row>
    <row r="185" spans="2:11" ht="15.75">
      <c r="B185" s="180">
        <v>715</v>
      </c>
      <c r="C185" s="153" t="s">
        <v>95</v>
      </c>
      <c r="D185" s="181" t="s">
        <v>71</v>
      </c>
      <c r="E185" s="153" t="s">
        <v>99</v>
      </c>
      <c r="F185" s="153" t="s">
        <v>81</v>
      </c>
      <c r="G185" s="34" t="s">
        <v>12</v>
      </c>
      <c r="H185" s="222">
        <v>1849</v>
      </c>
      <c r="I185" s="113"/>
      <c r="J185" s="113"/>
      <c r="K185" s="242">
        <v>229.855</v>
      </c>
    </row>
    <row r="186" spans="2:11" ht="28.5">
      <c r="B186" s="173">
        <v>715</v>
      </c>
      <c r="C186" s="150" t="s">
        <v>95</v>
      </c>
      <c r="D186" s="177" t="s">
        <v>95</v>
      </c>
      <c r="E186" s="150" t="s">
        <v>65</v>
      </c>
      <c r="F186" s="150" t="s">
        <v>66</v>
      </c>
      <c r="G186" s="33" t="s">
        <v>36</v>
      </c>
      <c r="H186" s="220">
        <f>H187+H190</f>
        <v>5034.795</v>
      </c>
      <c r="I186" s="220">
        <f>I187+I190</f>
        <v>0</v>
      </c>
      <c r="J186" s="220">
        <f>J187+J190</f>
        <v>0</v>
      </c>
      <c r="K186" s="220">
        <f>K187+K190</f>
        <v>1996.945</v>
      </c>
    </row>
    <row r="187" spans="2:11" ht="45">
      <c r="B187" s="158">
        <v>715</v>
      </c>
      <c r="C187" s="151" t="s">
        <v>95</v>
      </c>
      <c r="D187" s="151" t="s">
        <v>95</v>
      </c>
      <c r="E187" s="151" t="s">
        <v>72</v>
      </c>
      <c r="F187" s="151" t="s">
        <v>66</v>
      </c>
      <c r="G187" s="34" t="s">
        <v>10</v>
      </c>
      <c r="H187" s="222">
        <f aca="true" t="shared" si="8" ref="H187:K188">H188</f>
        <v>5029.795</v>
      </c>
      <c r="I187" s="222">
        <f t="shared" si="8"/>
        <v>0</v>
      </c>
      <c r="J187" s="222">
        <f t="shared" si="8"/>
        <v>0</v>
      </c>
      <c r="K187" s="222">
        <f t="shared" si="8"/>
        <v>1996.945</v>
      </c>
    </row>
    <row r="188" spans="2:11" ht="17.25" customHeight="1">
      <c r="B188" s="158">
        <v>715</v>
      </c>
      <c r="C188" s="151" t="s">
        <v>95</v>
      </c>
      <c r="D188" s="151" t="s">
        <v>95</v>
      </c>
      <c r="E188" s="151" t="s">
        <v>100</v>
      </c>
      <c r="F188" s="151" t="s">
        <v>66</v>
      </c>
      <c r="G188" s="34" t="s">
        <v>37</v>
      </c>
      <c r="H188" s="222">
        <f t="shared" si="8"/>
        <v>5029.795</v>
      </c>
      <c r="I188" s="222">
        <f t="shared" si="8"/>
        <v>0</v>
      </c>
      <c r="J188" s="222">
        <f t="shared" si="8"/>
        <v>0</v>
      </c>
      <c r="K188" s="222">
        <f t="shared" si="8"/>
        <v>1996.945</v>
      </c>
    </row>
    <row r="189" spans="2:11" ht="15.75">
      <c r="B189" s="158">
        <v>715</v>
      </c>
      <c r="C189" s="151" t="s">
        <v>95</v>
      </c>
      <c r="D189" s="151" t="s">
        <v>95</v>
      </c>
      <c r="E189" s="151" t="s">
        <v>100</v>
      </c>
      <c r="F189" s="151" t="s">
        <v>101</v>
      </c>
      <c r="G189" s="34" t="s">
        <v>38</v>
      </c>
      <c r="H189" s="222">
        <v>5029.795</v>
      </c>
      <c r="I189" s="113"/>
      <c r="J189" s="113"/>
      <c r="K189" s="242">
        <v>1996.945</v>
      </c>
    </row>
    <row r="190" spans="2:11" ht="28.5" customHeight="1">
      <c r="B190" s="158">
        <v>715</v>
      </c>
      <c r="C190" s="151" t="s">
        <v>95</v>
      </c>
      <c r="D190" s="151" t="s">
        <v>95</v>
      </c>
      <c r="E190" s="151" t="s">
        <v>102</v>
      </c>
      <c r="F190" s="151" t="s">
        <v>66</v>
      </c>
      <c r="G190" s="45" t="s">
        <v>50</v>
      </c>
      <c r="H190" s="222">
        <f>H191</f>
        <v>5</v>
      </c>
      <c r="I190" s="113"/>
      <c r="J190" s="113"/>
      <c r="K190" s="242"/>
    </row>
    <row r="191" spans="2:11" ht="30">
      <c r="B191" s="158">
        <v>715</v>
      </c>
      <c r="C191" s="151" t="s">
        <v>95</v>
      </c>
      <c r="D191" s="151" t="s">
        <v>95</v>
      </c>
      <c r="E191" s="151" t="s">
        <v>103</v>
      </c>
      <c r="F191" s="151" t="s">
        <v>66</v>
      </c>
      <c r="G191" s="34" t="s">
        <v>37</v>
      </c>
      <c r="H191" s="222">
        <f>H192</f>
        <v>5</v>
      </c>
      <c r="I191" s="113"/>
      <c r="J191" s="113"/>
      <c r="K191" s="242"/>
    </row>
    <row r="192" spans="2:11" ht="15.75">
      <c r="B192" s="158">
        <v>715</v>
      </c>
      <c r="C192" s="151" t="s">
        <v>95</v>
      </c>
      <c r="D192" s="151" t="s">
        <v>95</v>
      </c>
      <c r="E192" s="151" t="s">
        <v>103</v>
      </c>
      <c r="F192" s="151" t="s">
        <v>101</v>
      </c>
      <c r="G192" s="34" t="s">
        <v>38</v>
      </c>
      <c r="H192" s="222">
        <v>5</v>
      </c>
      <c r="I192" s="113"/>
      <c r="J192" s="113"/>
      <c r="K192" s="242"/>
    </row>
    <row r="193" spans="2:11" ht="15.75">
      <c r="B193" s="165">
        <v>715</v>
      </c>
      <c r="C193" s="150"/>
      <c r="D193" s="150"/>
      <c r="E193" s="150"/>
      <c r="F193" s="150"/>
      <c r="G193" s="25" t="s">
        <v>39</v>
      </c>
      <c r="H193" s="220">
        <f aca="true" t="shared" si="9" ref="H193:K197">H194</f>
        <v>2372.8</v>
      </c>
      <c r="I193" s="220">
        <f t="shared" si="9"/>
        <v>0</v>
      </c>
      <c r="J193" s="220">
        <f t="shared" si="9"/>
        <v>0</v>
      </c>
      <c r="K193" s="220">
        <f t="shared" si="9"/>
        <v>905.079</v>
      </c>
    </row>
    <row r="194" spans="2:11" ht="15.75">
      <c r="B194" s="173">
        <v>715</v>
      </c>
      <c r="C194" s="150" t="s">
        <v>86</v>
      </c>
      <c r="D194" s="150" t="s">
        <v>64</v>
      </c>
      <c r="E194" s="150" t="s">
        <v>65</v>
      </c>
      <c r="F194" s="150" t="s">
        <v>66</v>
      </c>
      <c r="G194" s="25" t="s">
        <v>40</v>
      </c>
      <c r="H194" s="220">
        <f t="shared" si="9"/>
        <v>2372.8</v>
      </c>
      <c r="I194" s="220">
        <f t="shared" si="9"/>
        <v>0</v>
      </c>
      <c r="J194" s="220">
        <f t="shared" si="9"/>
        <v>0</v>
      </c>
      <c r="K194" s="220">
        <f t="shared" si="9"/>
        <v>905.079</v>
      </c>
    </row>
    <row r="195" spans="2:11" ht="28.5">
      <c r="B195" s="173">
        <v>715</v>
      </c>
      <c r="C195" s="150" t="s">
        <v>86</v>
      </c>
      <c r="D195" s="150" t="s">
        <v>71</v>
      </c>
      <c r="E195" s="150" t="s">
        <v>65</v>
      </c>
      <c r="F195" s="150" t="s">
        <v>66</v>
      </c>
      <c r="G195" s="25" t="s">
        <v>41</v>
      </c>
      <c r="H195" s="220">
        <f t="shared" si="9"/>
        <v>2372.8</v>
      </c>
      <c r="I195" s="220">
        <f t="shared" si="9"/>
        <v>0</v>
      </c>
      <c r="J195" s="220">
        <f t="shared" si="9"/>
        <v>0</v>
      </c>
      <c r="K195" s="220">
        <f t="shared" si="9"/>
        <v>905.079</v>
      </c>
    </row>
    <row r="196" spans="2:11" ht="15.75">
      <c r="B196" s="158">
        <v>715</v>
      </c>
      <c r="C196" s="151" t="s">
        <v>86</v>
      </c>
      <c r="D196" s="151" t="s">
        <v>71</v>
      </c>
      <c r="E196" s="151">
        <v>4110000</v>
      </c>
      <c r="F196" s="151" t="s">
        <v>66</v>
      </c>
      <c r="G196" s="28" t="s">
        <v>42</v>
      </c>
      <c r="H196" s="222">
        <f t="shared" si="9"/>
        <v>2372.8</v>
      </c>
      <c r="I196" s="222">
        <f t="shared" si="9"/>
        <v>0</v>
      </c>
      <c r="J196" s="222">
        <f t="shared" si="9"/>
        <v>0</v>
      </c>
      <c r="K196" s="222">
        <f t="shared" si="9"/>
        <v>905.079</v>
      </c>
    </row>
    <row r="197" spans="2:11" ht="15.75" customHeight="1">
      <c r="B197" s="158">
        <v>715</v>
      </c>
      <c r="C197" s="151" t="s">
        <v>86</v>
      </c>
      <c r="D197" s="151" t="s">
        <v>71</v>
      </c>
      <c r="E197" s="151">
        <v>4119900</v>
      </c>
      <c r="F197" s="151" t="s">
        <v>66</v>
      </c>
      <c r="G197" s="28" t="s">
        <v>37</v>
      </c>
      <c r="H197" s="222">
        <f t="shared" si="9"/>
        <v>2372.8</v>
      </c>
      <c r="I197" s="222">
        <f t="shared" si="9"/>
        <v>0</v>
      </c>
      <c r="J197" s="222">
        <f t="shared" si="9"/>
        <v>0</v>
      </c>
      <c r="K197" s="222">
        <f t="shared" si="9"/>
        <v>905.079</v>
      </c>
    </row>
    <row r="198" spans="2:11" ht="15.75">
      <c r="B198" s="158">
        <v>715</v>
      </c>
      <c r="C198" s="151" t="s">
        <v>86</v>
      </c>
      <c r="D198" s="151" t="s">
        <v>71</v>
      </c>
      <c r="E198" s="151">
        <v>4119900</v>
      </c>
      <c r="F198" s="151" t="s">
        <v>101</v>
      </c>
      <c r="G198" s="34" t="s">
        <v>38</v>
      </c>
      <c r="H198" s="222">
        <v>2372.8</v>
      </c>
      <c r="I198" s="113"/>
      <c r="J198" s="113"/>
      <c r="K198" s="242">
        <v>905.079</v>
      </c>
    </row>
    <row r="199" spans="2:11" ht="21" customHeight="1">
      <c r="B199" s="165">
        <v>715</v>
      </c>
      <c r="C199" s="159"/>
      <c r="D199" s="159"/>
      <c r="E199" s="159"/>
      <c r="F199" s="159"/>
      <c r="G199" s="33" t="s">
        <v>107</v>
      </c>
      <c r="H199" s="220">
        <f aca="true" t="shared" si="10" ref="H199:K200">H200</f>
        <v>11457.669</v>
      </c>
      <c r="I199" s="220">
        <f t="shared" si="10"/>
        <v>0</v>
      </c>
      <c r="J199" s="220">
        <f t="shared" si="10"/>
        <v>0</v>
      </c>
      <c r="K199" s="220">
        <f t="shared" si="10"/>
        <v>3983.754</v>
      </c>
    </row>
    <row r="200" spans="2:11" ht="15.75">
      <c r="B200" s="173">
        <v>715</v>
      </c>
      <c r="C200" s="155" t="s">
        <v>105</v>
      </c>
      <c r="D200" s="155" t="s">
        <v>64</v>
      </c>
      <c r="E200" s="155" t="s">
        <v>65</v>
      </c>
      <c r="F200" s="155" t="s">
        <v>66</v>
      </c>
      <c r="G200" s="25" t="s">
        <v>282</v>
      </c>
      <c r="H200" s="224">
        <f t="shared" si="10"/>
        <v>11457.669</v>
      </c>
      <c r="I200" s="224">
        <f t="shared" si="10"/>
        <v>0</v>
      </c>
      <c r="J200" s="224">
        <f t="shared" si="10"/>
        <v>0</v>
      </c>
      <c r="K200" s="224">
        <f t="shared" si="10"/>
        <v>3983.754</v>
      </c>
    </row>
    <row r="201" spans="2:11" ht="15.75">
      <c r="B201" s="158">
        <v>715</v>
      </c>
      <c r="C201" s="156" t="s">
        <v>105</v>
      </c>
      <c r="D201" s="156" t="s">
        <v>63</v>
      </c>
      <c r="E201" s="156" t="s">
        <v>65</v>
      </c>
      <c r="F201" s="156" t="s">
        <v>66</v>
      </c>
      <c r="G201" s="28" t="s">
        <v>48</v>
      </c>
      <c r="H201" s="230">
        <f>H202+H205</f>
        <v>11457.669</v>
      </c>
      <c r="I201" s="230">
        <f>I202+I205</f>
        <v>0</v>
      </c>
      <c r="J201" s="230">
        <f>J202+J205</f>
        <v>0</v>
      </c>
      <c r="K201" s="230">
        <f>K202+K205</f>
        <v>3983.754</v>
      </c>
    </row>
    <row r="202" spans="2:11" ht="30">
      <c r="B202" s="158">
        <v>715</v>
      </c>
      <c r="C202" s="156" t="s">
        <v>105</v>
      </c>
      <c r="D202" s="156" t="s">
        <v>63</v>
      </c>
      <c r="E202" s="156">
        <v>4400000</v>
      </c>
      <c r="F202" s="156" t="s">
        <v>66</v>
      </c>
      <c r="G202" s="28" t="s">
        <v>49</v>
      </c>
      <c r="H202" s="220">
        <f aca="true" t="shared" si="11" ref="H202:K203">H203</f>
        <v>8920.669</v>
      </c>
      <c r="I202" s="220">
        <f t="shared" si="11"/>
        <v>0</v>
      </c>
      <c r="J202" s="220">
        <f t="shared" si="11"/>
        <v>0</v>
      </c>
      <c r="K202" s="220">
        <f t="shared" si="11"/>
        <v>3073.617</v>
      </c>
    </row>
    <row r="203" spans="2:11" ht="16.5" customHeight="1">
      <c r="B203" s="158">
        <v>715</v>
      </c>
      <c r="C203" s="156" t="s">
        <v>105</v>
      </c>
      <c r="D203" s="156" t="s">
        <v>63</v>
      </c>
      <c r="E203" s="156">
        <v>4409900</v>
      </c>
      <c r="F203" s="156" t="s">
        <v>66</v>
      </c>
      <c r="G203" s="28" t="s">
        <v>37</v>
      </c>
      <c r="H203" s="222">
        <f t="shared" si="11"/>
        <v>8920.669</v>
      </c>
      <c r="I203" s="222">
        <f t="shared" si="11"/>
        <v>0</v>
      </c>
      <c r="J203" s="222">
        <f t="shared" si="11"/>
        <v>0</v>
      </c>
      <c r="K203" s="222">
        <f t="shared" si="11"/>
        <v>3073.617</v>
      </c>
    </row>
    <row r="204" spans="2:11" ht="15.75">
      <c r="B204" s="158">
        <v>715</v>
      </c>
      <c r="C204" s="156" t="s">
        <v>105</v>
      </c>
      <c r="D204" s="156" t="s">
        <v>63</v>
      </c>
      <c r="E204" s="156">
        <v>4409900</v>
      </c>
      <c r="F204" s="156" t="s">
        <v>101</v>
      </c>
      <c r="G204" s="34" t="s">
        <v>38</v>
      </c>
      <c r="H204" s="230">
        <v>8920.669</v>
      </c>
      <c r="I204" s="113"/>
      <c r="J204" s="113"/>
      <c r="K204" s="242">
        <v>3073.617</v>
      </c>
    </row>
    <row r="205" spans="2:11" ht="28.5" customHeight="1">
      <c r="B205" s="158">
        <v>715</v>
      </c>
      <c r="C205" s="156" t="s">
        <v>105</v>
      </c>
      <c r="D205" s="156" t="s">
        <v>63</v>
      </c>
      <c r="E205" s="156">
        <v>8000000</v>
      </c>
      <c r="F205" s="156" t="s">
        <v>66</v>
      </c>
      <c r="G205" s="28" t="s">
        <v>50</v>
      </c>
      <c r="H205" s="220">
        <f aca="true" t="shared" si="12" ref="H205:K206">H206</f>
        <v>2537</v>
      </c>
      <c r="I205" s="220">
        <f t="shared" si="12"/>
        <v>0</v>
      </c>
      <c r="J205" s="220">
        <f t="shared" si="12"/>
        <v>0</v>
      </c>
      <c r="K205" s="220">
        <f t="shared" si="12"/>
        <v>910.137</v>
      </c>
    </row>
    <row r="206" spans="2:11" ht="15.75" customHeight="1">
      <c r="B206" s="158">
        <v>715</v>
      </c>
      <c r="C206" s="156" t="s">
        <v>105</v>
      </c>
      <c r="D206" s="156" t="s">
        <v>63</v>
      </c>
      <c r="E206" s="156">
        <v>8009900</v>
      </c>
      <c r="F206" s="156" t="s">
        <v>66</v>
      </c>
      <c r="G206" s="28" t="s">
        <v>37</v>
      </c>
      <c r="H206" s="222">
        <f t="shared" si="12"/>
        <v>2537</v>
      </c>
      <c r="I206" s="222">
        <f t="shared" si="12"/>
        <v>0</v>
      </c>
      <c r="J206" s="222">
        <f t="shared" si="12"/>
        <v>0</v>
      </c>
      <c r="K206" s="222">
        <f t="shared" si="12"/>
        <v>910.137</v>
      </c>
    </row>
    <row r="207" spans="2:11" ht="15.75">
      <c r="B207" s="158">
        <v>715</v>
      </c>
      <c r="C207" s="156" t="s">
        <v>105</v>
      </c>
      <c r="D207" s="156" t="s">
        <v>63</v>
      </c>
      <c r="E207" s="156">
        <v>8009900</v>
      </c>
      <c r="F207" s="156" t="s">
        <v>101</v>
      </c>
      <c r="G207" s="34" t="s">
        <v>38</v>
      </c>
      <c r="H207" s="230">
        <v>2537</v>
      </c>
      <c r="I207" s="113"/>
      <c r="J207" s="113"/>
      <c r="K207" s="242">
        <v>910.137</v>
      </c>
    </row>
    <row r="208" spans="2:11" ht="28.5">
      <c r="B208" s="165">
        <v>715</v>
      </c>
      <c r="C208" s="159"/>
      <c r="D208" s="159"/>
      <c r="E208" s="159"/>
      <c r="F208" s="159"/>
      <c r="G208" s="33" t="s">
        <v>108</v>
      </c>
      <c r="H208" s="224">
        <f aca="true" t="shared" si="13" ref="H208:K212">H209</f>
        <v>2054.664</v>
      </c>
      <c r="I208" s="224">
        <f t="shared" si="13"/>
        <v>0</v>
      </c>
      <c r="J208" s="224">
        <f t="shared" si="13"/>
        <v>0</v>
      </c>
      <c r="K208" s="224">
        <f t="shared" si="13"/>
        <v>1082.538</v>
      </c>
    </row>
    <row r="209" spans="2:11" ht="15.75">
      <c r="B209" s="173">
        <v>715</v>
      </c>
      <c r="C209" s="155" t="s">
        <v>105</v>
      </c>
      <c r="D209" s="155" t="s">
        <v>64</v>
      </c>
      <c r="E209" s="155" t="s">
        <v>65</v>
      </c>
      <c r="F209" s="155" t="s">
        <v>66</v>
      </c>
      <c r="G209" s="25" t="s">
        <v>282</v>
      </c>
      <c r="H209" s="224">
        <f t="shared" si="13"/>
        <v>2054.664</v>
      </c>
      <c r="I209" s="224">
        <f t="shared" si="13"/>
        <v>0</v>
      </c>
      <c r="J209" s="224">
        <f t="shared" si="13"/>
        <v>0</v>
      </c>
      <c r="K209" s="224">
        <f t="shared" si="13"/>
        <v>1082.538</v>
      </c>
    </row>
    <row r="210" spans="2:11" ht="15.75">
      <c r="B210" s="158">
        <v>715</v>
      </c>
      <c r="C210" s="156" t="s">
        <v>105</v>
      </c>
      <c r="D210" s="156" t="s">
        <v>63</v>
      </c>
      <c r="E210" s="156" t="s">
        <v>65</v>
      </c>
      <c r="F210" s="156" t="s">
        <v>66</v>
      </c>
      <c r="G210" s="28" t="s">
        <v>48</v>
      </c>
      <c r="H210" s="230">
        <f t="shared" si="13"/>
        <v>2054.664</v>
      </c>
      <c r="I210" s="230">
        <f t="shared" si="13"/>
        <v>0</v>
      </c>
      <c r="J210" s="230">
        <f t="shared" si="13"/>
        <v>0</v>
      </c>
      <c r="K210" s="230">
        <f t="shared" si="13"/>
        <v>1082.538</v>
      </c>
    </row>
    <row r="211" spans="2:11" ht="15.75">
      <c r="B211" s="158">
        <v>715</v>
      </c>
      <c r="C211" s="160" t="s">
        <v>105</v>
      </c>
      <c r="D211" s="160" t="s">
        <v>63</v>
      </c>
      <c r="E211" s="160">
        <v>4420000</v>
      </c>
      <c r="F211" s="160" t="s">
        <v>66</v>
      </c>
      <c r="G211" s="28" t="s">
        <v>51</v>
      </c>
      <c r="H211" s="230">
        <f t="shared" si="13"/>
        <v>2054.664</v>
      </c>
      <c r="I211" s="230">
        <f t="shared" si="13"/>
        <v>0</v>
      </c>
      <c r="J211" s="230">
        <f t="shared" si="13"/>
        <v>0</v>
      </c>
      <c r="K211" s="230">
        <f t="shared" si="13"/>
        <v>1082.538</v>
      </c>
    </row>
    <row r="212" spans="2:11" ht="18" customHeight="1">
      <c r="B212" s="158">
        <v>715</v>
      </c>
      <c r="C212" s="160" t="s">
        <v>105</v>
      </c>
      <c r="D212" s="160" t="s">
        <v>63</v>
      </c>
      <c r="E212" s="160">
        <v>4429900</v>
      </c>
      <c r="F212" s="160" t="s">
        <v>66</v>
      </c>
      <c r="G212" s="28" t="s">
        <v>37</v>
      </c>
      <c r="H212" s="230">
        <f t="shared" si="13"/>
        <v>2054.664</v>
      </c>
      <c r="I212" s="230">
        <f t="shared" si="13"/>
        <v>0</v>
      </c>
      <c r="J212" s="230">
        <f t="shared" si="13"/>
        <v>0</v>
      </c>
      <c r="K212" s="230">
        <f t="shared" si="13"/>
        <v>1082.538</v>
      </c>
    </row>
    <row r="213" spans="2:11" ht="15.75">
      <c r="B213" s="158">
        <v>715</v>
      </c>
      <c r="C213" s="160" t="s">
        <v>105</v>
      </c>
      <c r="D213" s="160" t="s">
        <v>63</v>
      </c>
      <c r="E213" s="160">
        <v>4429900</v>
      </c>
      <c r="F213" s="160" t="s">
        <v>101</v>
      </c>
      <c r="G213" s="34" t="s">
        <v>38</v>
      </c>
      <c r="H213" s="230">
        <v>2054.664</v>
      </c>
      <c r="I213" s="113"/>
      <c r="J213" s="113"/>
      <c r="K213" s="242">
        <v>1082.538</v>
      </c>
    </row>
    <row r="214" spans="2:11" ht="28.5">
      <c r="B214" s="185">
        <v>723</v>
      </c>
      <c r="C214" s="159"/>
      <c r="D214" s="159"/>
      <c r="E214" s="159"/>
      <c r="F214" s="159"/>
      <c r="G214" s="33" t="s">
        <v>56</v>
      </c>
      <c r="H214" s="220">
        <f>H215+H241+H249+H238</f>
        <v>12486.623999999998</v>
      </c>
      <c r="I214" s="220">
        <f>I215+I245+I249</f>
        <v>0</v>
      </c>
      <c r="J214" s="220">
        <f>J215+J245+J249</f>
        <v>0</v>
      </c>
      <c r="K214" s="220">
        <f>K215+K245+K249</f>
        <v>4861.476000000001</v>
      </c>
    </row>
    <row r="215" spans="2:11" ht="15.75">
      <c r="B215" s="186">
        <v>723</v>
      </c>
      <c r="C215" s="159" t="s">
        <v>63</v>
      </c>
      <c r="D215" s="159" t="s">
        <v>283</v>
      </c>
      <c r="E215" s="155" t="s">
        <v>65</v>
      </c>
      <c r="F215" s="155" t="s">
        <v>66</v>
      </c>
      <c r="G215" s="33" t="s">
        <v>15</v>
      </c>
      <c r="H215" s="220">
        <f>H216+H219+H236</f>
        <v>5730.523999999999</v>
      </c>
      <c r="I215" s="220">
        <f>I216+I219</f>
        <v>0</v>
      </c>
      <c r="J215" s="220">
        <f>J216+J219</f>
        <v>0</v>
      </c>
      <c r="K215" s="220">
        <f>K216+K219</f>
        <v>2205.353</v>
      </c>
    </row>
    <row r="216" spans="2:11" ht="43.5" customHeight="1">
      <c r="B216" s="187">
        <v>723</v>
      </c>
      <c r="C216" s="159" t="s">
        <v>63</v>
      </c>
      <c r="D216" s="159" t="s">
        <v>283</v>
      </c>
      <c r="E216" s="155" t="s">
        <v>72</v>
      </c>
      <c r="F216" s="155" t="s">
        <v>66</v>
      </c>
      <c r="G216" s="34" t="s">
        <v>10</v>
      </c>
      <c r="H216" s="220">
        <f aca="true" t="shared" si="14" ref="H216:K217">H217</f>
        <v>4373.409</v>
      </c>
      <c r="I216" s="220">
        <f t="shared" si="14"/>
        <v>0</v>
      </c>
      <c r="J216" s="220">
        <f t="shared" si="14"/>
        <v>0</v>
      </c>
      <c r="K216" s="220">
        <f t="shared" si="14"/>
        <v>1691.627</v>
      </c>
    </row>
    <row r="217" spans="2:11" ht="15.75">
      <c r="B217" s="187">
        <v>723</v>
      </c>
      <c r="C217" s="160" t="s">
        <v>63</v>
      </c>
      <c r="D217" s="160" t="s">
        <v>283</v>
      </c>
      <c r="E217" s="160" t="s">
        <v>73</v>
      </c>
      <c r="F217" s="156" t="s">
        <v>66</v>
      </c>
      <c r="G217" s="34" t="s">
        <v>11</v>
      </c>
      <c r="H217" s="222">
        <f t="shared" si="14"/>
        <v>4373.409</v>
      </c>
      <c r="I217" s="222">
        <f t="shared" si="14"/>
        <v>0</v>
      </c>
      <c r="J217" s="222">
        <f t="shared" si="14"/>
        <v>0</v>
      </c>
      <c r="K217" s="222">
        <f t="shared" si="14"/>
        <v>1691.627</v>
      </c>
    </row>
    <row r="218" spans="2:11" ht="17.25" customHeight="1">
      <c r="B218" s="187">
        <v>723</v>
      </c>
      <c r="C218" s="160" t="s">
        <v>63</v>
      </c>
      <c r="D218" s="160" t="s">
        <v>283</v>
      </c>
      <c r="E218" s="160" t="s">
        <v>73</v>
      </c>
      <c r="F218" s="156">
        <v>500</v>
      </c>
      <c r="G218" s="34" t="s">
        <v>12</v>
      </c>
      <c r="H218" s="230">
        <v>4373.409</v>
      </c>
      <c r="I218" s="113"/>
      <c r="J218" s="113"/>
      <c r="K218" s="242">
        <v>1691.627</v>
      </c>
    </row>
    <row r="219" spans="2:11" ht="43.5" customHeight="1">
      <c r="B219" s="187">
        <v>723</v>
      </c>
      <c r="C219" s="159" t="s">
        <v>63</v>
      </c>
      <c r="D219" s="159" t="s">
        <v>283</v>
      </c>
      <c r="E219" s="155" t="s">
        <v>109</v>
      </c>
      <c r="F219" s="155" t="s">
        <v>66</v>
      </c>
      <c r="G219" s="34" t="s">
        <v>57</v>
      </c>
      <c r="H219" s="220">
        <f aca="true" t="shared" si="15" ref="H219:K220">H220</f>
        <v>1257.115</v>
      </c>
      <c r="I219" s="220">
        <f t="shared" si="15"/>
        <v>0</v>
      </c>
      <c r="J219" s="220">
        <f t="shared" si="15"/>
        <v>0</v>
      </c>
      <c r="K219" s="220">
        <f t="shared" si="15"/>
        <v>513.726</v>
      </c>
    </row>
    <row r="220" spans="2:11" ht="42.75" customHeight="1">
      <c r="B220" s="187">
        <v>723</v>
      </c>
      <c r="C220" s="160" t="s">
        <v>63</v>
      </c>
      <c r="D220" s="160" t="s">
        <v>283</v>
      </c>
      <c r="E220" s="160" t="s">
        <v>110</v>
      </c>
      <c r="F220" s="156" t="s">
        <v>66</v>
      </c>
      <c r="G220" s="34" t="s">
        <v>58</v>
      </c>
      <c r="H220" s="222">
        <f t="shared" si="15"/>
        <v>1257.115</v>
      </c>
      <c r="I220" s="222">
        <f t="shared" si="15"/>
        <v>0</v>
      </c>
      <c r="J220" s="222">
        <f t="shared" si="15"/>
        <v>0</v>
      </c>
      <c r="K220" s="222">
        <f t="shared" si="15"/>
        <v>513.726</v>
      </c>
    </row>
    <row r="221" spans="2:11" ht="15" customHeight="1">
      <c r="B221" s="187">
        <v>723</v>
      </c>
      <c r="C221" s="160" t="s">
        <v>63</v>
      </c>
      <c r="D221" s="160" t="s">
        <v>283</v>
      </c>
      <c r="E221" s="160" t="s">
        <v>110</v>
      </c>
      <c r="F221" s="156">
        <v>500</v>
      </c>
      <c r="G221" s="34" t="s">
        <v>12</v>
      </c>
      <c r="H221" s="230">
        <v>1257.115</v>
      </c>
      <c r="I221" s="113"/>
      <c r="J221" s="113"/>
      <c r="K221" s="242">
        <v>513.726</v>
      </c>
    </row>
    <row r="222" spans="2:11" ht="15.75" hidden="1">
      <c r="B222" s="187">
        <v>723</v>
      </c>
      <c r="C222" s="160" t="s">
        <v>77</v>
      </c>
      <c r="D222" s="160" t="s">
        <v>255</v>
      </c>
      <c r="E222" s="160" t="s">
        <v>65</v>
      </c>
      <c r="F222" s="156" t="s">
        <v>66</v>
      </c>
      <c r="G222" s="34" t="s">
        <v>258</v>
      </c>
      <c r="H222" s="232">
        <f>H223</f>
        <v>0</v>
      </c>
      <c r="I222" s="113"/>
      <c r="J222" s="113"/>
      <c r="K222" s="242"/>
    </row>
    <row r="223" spans="2:11" ht="30" hidden="1">
      <c r="B223" s="187">
        <v>723</v>
      </c>
      <c r="C223" s="160" t="s">
        <v>77</v>
      </c>
      <c r="D223" s="160" t="s">
        <v>255</v>
      </c>
      <c r="E223" s="160" t="s">
        <v>256</v>
      </c>
      <c r="F223" s="156" t="s">
        <v>66</v>
      </c>
      <c r="G223" s="34" t="s">
        <v>257</v>
      </c>
      <c r="H223" s="232">
        <f>H224</f>
        <v>0</v>
      </c>
      <c r="I223" s="113"/>
      <c r="J223" s="113"/>
      <c r="K223" s="242"/>
    </row>
    <row r="224" spans="2:11" ht="15.75" hidden="1">
      <c r="B224" s="187">
        <v>723</v>
      </c>
      <c r="C224" s="160" t="s">
        <v>77</v>
      </c>
      <c r="D224" s="160" t="s">
        <v>255</v>
      </c>
      <c r="E224" s="160" t="s">
        <v>256</v>
      </c>
      <c r="F224" s="156" t="s">
        <v>81</v>
      </c>
      <c r="G224" s="34" t="s">
        <v>12</v>
      </c>
      <c r="H224" s="232">
        <v>0</v>
      </c>
      <c r="I224" s="113"/>
      <c r="J224" s="113"/>
      <c r="K224" s="242"/>
    </row>
    <row r="225" spans="2:11" ht="15.75" hidden="1">
      <c r="B225" s="173">
        <v>723</v>
      </c>
      <c r="C225" s="150" t="s">
        <v>95</v>
      </c>
      <c r="D225" s="150" t="s">
        <v>64</v>
      </c>
      <c r="E225" s="155" t="s">
        <v>65</v>
      </c>
      <c r="F225" s="155" t="s">
        <v>66</v>
      </c>
      <c r="G225" s="33" t="s">
        <v>29</v>
      </c>
      <c r="H225" s="233">
        <f>H226+H232</f>
        <v>0</v>
      </c>
      <c r="I225" s="113"/>
      <c r="J225" s="113"/>
      <c r="K225" s="242"/>
    </row>
    <row r="226" spans="2:11" ht="15.75" hidden="1">
      <c r="B226" s="173">
        <v>723</v>
      </c>
      <c r="C226" s="150" t="s">
        <v>95</v>
      </c>
      <c r="D226" s="150" t="s">
        <v>63</v>
      </c>
      <c r="E226" s="150" t="s">
        <v>65</v>
      </c>
      <c r="F226" s="150" t="s">
        <v>66</v>
      </c>
      <c r="G226" s="33" t="s">
        <v>30</v>
      </c>
      <c r="H226" s="233">
        <f>H227</f>
        <v>0</v>
      </c>
      <c r="I226" s="113"/>
      <c r="J226" s="113"/>
      <c r="K226" s="242"/>
    </row>
    <row r="227" spans="2:11" ht="15.75" hidden="1">
      <c r="B227" s="158">
        <v>723</v>
      </c>
      <c r="C227" s="151" t="s">
        <v>95</v>
      </c>
      <c r="D227" s="151" t="s">
        <v>63</v>
      </c>
      <c r="E227" s="151">
        <v>3500000</v>
      </c>
      <c r="F227" s="151" t="s">
        <v>66</v>
      </c>
      <c r="G227" s="34" t="s">
        <v>31</v>
      </c>
      <c r="H227" s="232">
        <f>H228+H230</f>
        <v>0</v>
      </c>
      <c r="I227" s="113"/>
      <c r="J227" s="113"/>
      <c r="K227" s="242"/>
    </row>
    <row r="228" spans="2:11" ht="25.5" customHeight="1" hidden="1">
      <c r="B228" s="148">
        <v>723</v>
      </c>
      <c r="C228" s="200" t="s">
        <v>95</v>
      </c>
      <c r="D228" s="200" t="s">
        <v>63</v>
      </c>
      <c r="E228" s="200" t="s">
        <v>96</v>
      </c>
      <c r="F228" s="200" t="s">
        <v>66</v>
      </c>
      <c r="G228" s="189" t="s">
        <v>97</v>
      </c>
      <c r="H228" s="232">
        <f>H229</f>
        <v>0</v>
      </c>
      <c r="I228" s="113"/>
      <c r="J228" s="113"/>
      <c r="K228" s="242"/>
    </row>
    <row r="229" spans="2:11" ht="15.75" hidden="1">
      <c r="B229" s="148">
        <v>723</v>
      </c>
      <c r="C229" s="200" t="s">
        <v>95</v>
      </c>
      <c r="D229" s="200" t="s">
        <v>63</v>
      </c>
      <c r="E229" s="200" t="s">
        <v>96</v>
      </c>
      <c r="F229" s="200" t="s">
        <v>81</v>
      </c>
      <c r="G229" s="189" t="s">
        <v>12</v>
      </c>
      <c r="H229" s="232">
        <v>0</v>
      </c>
      <c r="I229" s="113"/>
      <c r="J229" s="113"/>
      <c r="K229" s="242"/>
    </row>
    <row r="230" spans="2:11" ht="15.75" hidden="1">
      <c r="B230" s="158">
        <v>723</v>
      </c>
      <c r="C230" s="151" t="s">
        <v>95</v>
      </c>
      <c r="D230" s="151" t="s">
        <v>63</v>
      </c>
      <c r="E230" s="151" t="s">
        <v>203</v>
      </c>
      <c r="F230" s="151" t="s">
        <v>66</v>
      </c>
      <c r="G230" s="42" t="s">
        <v>204</v>
      </c>
      <c r="H230" s="232">
        <f>H231</f>
        <v>0</v>
      </c>
      <c r="I230" s="113"/>
      <c r="J230" s="113"/>
      <c r="K230" s="242"/>
    </row>
    <row r="231" spans="2:11" ht="15.75" hidden="1">
      <c r="B231" s="158">
        <v>723</v>
      </c>
      <c r="C231" s="151" t="s">
        <v>95</v>
      </c>
      <c r="D231" s="151" t="s">
        <v>63</v>
      </c>
      <c r="E231" s="151" t="s">
        <v>203</v>
      </c>
      <c r="F231" s="151">
        <v>500</v>
      </c>
      <c r="G231" s="44" t="s">
        <v>12</v>
      </c>
      <c r="H231" s="232">
        <v>0</v>
      </c>
      <c r="I231" s="113"/>
      <c r="J231" s="113"/>
      <c r="K231" s="242"/>
    </row>
    <row r="232" spans="2:11" ht="15.75" hidden="1">
      <c r="B232" s="164">
        <v>723</v>
      </c>
      <c r="C232" s="199" t="s">
        <v>95</v>
      </c>
      <c r="D232" s="199" t="s">
        <v>116</v>
      </c>
      <c r="E232" s="150" t="s">
        <v>65</v>
      </c>
      <c r="F232" s="150" t="s">
        <v>66</v>
      </c>
      <c r="G232" s="201" t="s">
        <v>117</v>
      </c>
      <c r="H232" s="233">
        <f>H233</f>
        <v>0</v>
      </c>
      <c r="I232" s="113"/>
      <c r="J232" s="113"/>
      <c r="K232" s="242"/>
    </row>
    <row r="233" spans="2:11" ht="15.75" hidden="1">
      <c r="B233" s="180">
        <v>723</v>
      </c>
      <c r="C233" s="153" t="s">
        <v>95</v>
      </c>
      <c r="D233" s="153" t="s">
        <v>116</v>
      </c>
      <c r="E233" s="151" t="s">
        <v>273</v>
      </c>
      <c r="F233" s="153" t="s">
        <v>66</v>
      </c>
      <c r="G233" s="202" t="s">
        <v>274</v>
      </c>
      <c r="H233" s="232">
        <f>H234</f>
        <v>0</v>
      </c>
      <c r="I233" s="113"/>
      <c r="J233" s="113"/>
      <c r="K233" s="242"/>
    </row>
    <row r="234" spans="2:11" ht="15.75" hidden="1">
      <c r="B234" s="180">
        <v>723</v>
      </c>
      <c r="C234" s="153" t="s">
        <v>95</v>
      </c>
      <c r="D234" s="153" t="s">
        <v>116</v>
      </c>
      <c r="E234" s="151" t="s">
        <v>270</v>
      </c>
      <c r="F234" s="153" t="s">
        <v>66</v>
      </c>
      <c r="G234" s="202" t="s">
        <v>146</v>
      </c>
      <c r="H234" s="232">
        <f>H235</f>
        <v>0</v>
      </c>
      <c r="I234" s="113"/>
      <c r="J234" s="113"/>
      <c r="K234" s="242"/>
    </row>
    <row r="235" spans="2:11" ht="15.75" hidden="1">
      <c r="B235" s="180">
        <v>723</v>
      </c>
      <c r="C235" s="153" t="s">
        <v>95</v>
      </c>
      <c r="D235" s="153" t="s">
        <v>116</v>
      </c>
      <c r="E235" s="151" t="s">
        <v>270</v>
      </c>
      <c r="F235" s="153" t="s">
        <v>81</v>
      </c>
      <c r="G235" s="202" t="s">
        <v>12</v>
      </c>
      <c r="H235" s="232">
        <v>0</v>
      </c>
      <c r="I235" s="113"/>
      <c r="J235" s="113"/>
      <c r="K235" s="242"/>
    </row>
    <row r="236" spans="2:11" ht="15.75">
      <c r="B236" s="164">
        <v>723</v>
      </c>
      <c r="C236" s="199" t="s">
        <v>63</v>
      </c>
      <c r="D236" s="199" t="s">
        <v>283</v>
      </c>
      <c r="E236" s="199" t="s">
        <v>99</v>
      </c>
      <c r="F236" s="199" t="s">
        <v>66</v>
      </c>
      <c r="G236" s="217" t="s">
        <v>28</v>
      </c>
      <c r="H236" s="233">
        <f>H237</f>
        <v>100</v>
      </c>
      <c r="I236" s="239"/>
      <c r="J236" s="239"/>
      <c r="K236" s="247"/>
    </row>
    <row r="237" spans="2:11" ht="15.75">
      <c r="B237" s="180">
        <v>723</v>
      </c>
      <c r="C237" s="153" t="s">
        <v>63</v>
      </c>
      <c r="D237" s="153" t="s">
        <v>283</v>
      </c>
      <c r="E237" s="153" t="s">
        <v>99</v>
      </c>
      <c r="F237" s="153" t="s">
        <v>81</v>
      </c>
      <c r="G237" s="218" t="s">
        <v>12</v>
      </c>
      <c r="H237" s="232">
        <v>100</v>
      </c>
      <c r="I237" s="234"/>
      <c r="J237" s="234"/>
      <c r="K237" s="246"/>
    </row>
    <row r="238" spans="2:11" ht="15.75">
      <c r="B238" s="164">
        <v>723</v>
      </c>
      <c r="C238" s="199" t="s">
        <v>71</v>
      </c>
      <c r="D238" s="199" t="s">
        <v>127</v>
      </c>
      <c r="E238" s="199" t="s">
        <v>65</v>
      </c>
      <c r="F238" s="199" t="s">
        <v>66</v>
      </c>
      <c r="G238" s="217" t="s">
        <v>246</v>
      </c>
      <c r="H238" s="233">
        <f>H239</f>
        <v>200</v>
      </c>
      <c r="I238" s="239"/>
      <c r="J238" s="239"/>
      <c r="K238" s="247"/>
    </row>
    <row r="239" spans="2:11" ht="30" customHeight="1">
      <c r="B239" s="180">
        <v>723</v>
      </c>
      <c r="C239" s="153" t="s">
        <v>71</v>
      </c>
      <c r="D239" s="153" t="s">
        <v>127</v>
      </c>
      <c r="E239" s="153" t="s">
        <v>253</v>
      </c>
      <c r="F239" s="153" t="s">
        <v>66</v>
      </c>
      <c r="G239" s="218" t="s">
        <v>243</v>
      </c>
      <c r="H239" s="232">
        <f>H240</f>
        <v>200</v>
      </c>
      <c r="I239" s="234"/>
      <c r="J239" s="234"/>
      <c r="K239" s="246"/>
    </row>
    <row r="240" spans="2:11" ht="27.75" customHeight="1">
      <c r="B240" s="180">
        <v>723</v>
      </c>
      <c r="C240" s="153" t="s">
        <v>71</v>
      </c>
      <c r="D240" s="153" t="s">
        <v>127</v>
      </c>
      <c r="E240" s="153" t="s">
        <v>253</v>
      </c>
      <c r="F240" s="153" t="s">
        <v>242</v>
      </c>
      <c r="G240" s="218" t="s">
        <v>306</v>
      </c>
      <c r="H240" s="232">
        <v>200</v>
      </c>
      <c r="I240" s="234"/>
      <c r="J240" s="234"/>
      <c r="K240" s="246"/>
    </row>
    <row r="241" spans="2:11" ht="21" customHeight="1">
      <c r="B241" s="164">
        <v>723</v>
      </c>
      <c r="C241" s="199" t="s">
        <v>95</v>
      </c>
      <c r="D241" s="199" t="s">
        <v>64</v>
      </c>
      <c r="E241" s="240" t="s">
        <v>65</v>
      </c>
      <c r="F241" s="150" t="s">
        <v>66</v>
      </c>
      <c r="G241" s="166" t="s">
        <v>29</v>
      </c>
      <c r="H241" s="224">
        <f>H242+H245</f>
        <v>4458.2</v>
      </c>
      <c r="I241" s="142"/>
      <c r="J241" s="142"/>
      <c r="K241" s="245"/>
    </row>
    <row r="242" spans="2:12" ht="16.5" customHeight="1">
      <c r="B242" s="164">
        <v>723</v>
      </c>
      <c r="C242" s="199" t="s">
        <v>95</v>
      </c>
      <c r="D242" s="199" t="s">
        <v>63</v>
      </c>
      <c r="E242" s="240" t="s">
        <v>65</v>
      </c>
      <c r="F242" s="150" t="s">
        <v>66</v>
      </c>
      <c r="G242" s="166" t="s">
        <v>30</v>
      </c>
      <c r="H242" s="224">
        <f>H243</f>
        <v>550</v>
      </c>
      <c r="I242" s="142"/>
      <c r="J242" s="142"/>
      <c r="K242" s="245"/>
      <c r="L242" s="241"/>
    </row>
    <row r="243" spans="2:11" ht="18.75" customHeight="1">
      <c r="B243" s="180">
        <v>723</v>
      </c>
      <c r="C243" s="153" t="s">
        <v>95</v>
      </c>
      <c r="D243" s="153" t="s">
        <v>63</v>
      </c>
      <c r="E243" s="235" t="s">
        <v>96</v>
      </c>
      <c r="F243" s="151" t="s">
        <v>66</v>
      </c>
      <c r="G243" s="169" t="s">
        <v>307</v>
      </c>
      <c r="H243" s="230">
        <f>H244</f>
        <v>550</v>
      </c>
      <c r="I243" s="113"/>
      <c r="J243" s="113"/>
      <c r="K243" s="242"/>
    </row>
    <row r="244" spans="2:11" ht="19.5" customHeight="1">
      <c r="B244" s="180">
        <v>723</v>
      </c>
      <c r="C244" s="153" t="s">
        <v>95</v>
      </c>
      <c r="D244" s="153" t="s">
        <v>63</v>
      </c>
      <c r="E244" s="153" t="s">
        <v>96</v>
      </c>
      <c r="F244" s="153" t="s">
        <v>81</v>
      </c>
      <c r="G244" s="218" t="s">
        <v>12</v>
      </c>
      <c r="H244" s="232">
        <v>550</v>
      </c>
      <c r="I244" s="234"/>
      <c r="J244" s="234"/>
      <c r="K244" s="246"/>
    </row>
    <row r="245" spans="2:11" ht="15.75">
      <c r="B245" s="164">
        <v>723</v>
      </c>
      <c r="C245" s="199" t="s">
        <v>95</v>
      </c>
      <c r="D245" s="199" t="s">
        <v>116</v>
      </c>
      <c r="E245" s="199" t="s">
        <v>65</v>
      </c>
      <c r="F245" s="199" t="s">
        <v>66</v>
      </c>
      <c r="G245" s="217" t="s">
        <v>117</v>
      </c>
      <c r="H245" s="233">
        <f aca="true" t="shared" si="16" ref="H245:K247">H246</f>
        <v>3908.2</v>
      </c>
      <c r="I245" s="233">
        <f t="shared" si="16"/>
        <v>0</v>
      </c>
      <c r="J245" s="233">
        <f t="shared" si="16"/>
        <v>0</v>
      </c>
      <c r="K245" s="233">
        <f t="shared" si="16"/>
        <v>2656.123</v>
      </c>
    </row>
    <row r="246" spans="2:11" ht="15.75">
      <c r="B246" s="180">
        <v>723</v>
      </c>
      <c r="C246" s="153" t="s">
        <v>95</v>
      </c>
      <c r="D246" s="153" t="s">
        <v>116</v>
      </c>
      <c r="E246" s="153" t="s">
        <v>273</v>
      </c>
      <c r="F246" s="153" t="s">
        <v>66</v>
      </c>
      <c r="G246" s="218" t="s">
        <v>276</v>
      </c>
      <c r="H246" s="232">
        <f t="shared" si="16"/>
        <v>3908.2</v>
      </c>
      <c r="I246" s="232">
        <f t="shared" si="16"/>
        <v>0</v>
      </c>
      <c r="J246" s="232">
        <f t="shared" si="16"/>
        <v>0</v>
      </c>
      <c r="K246" s="232">
        <f t="shared" si="16"/>
        <v>2656.123</v>
      </c>
    </row>
    <row r="247" spans="2:11" ht="15.75">
      <c r="B247" s="180">
        <v>723</v>
      </c>
      <c r="C247" s="153" t="s">
        <v>95</v>
      </c>
      <c r="D247" s="153" t="s">
        <v>116</v>
      </c>
      <c r="E247" s="153" t="s">
        <v>270</v>
      </c>
      <c r="F247" s="153" t="s">
        <v>66</v>
      </c>
      <c r="G247" s="218" t="s">
        <v>146</v>
      </c>
      <c r="H247" s="232">
        <f t="shared" si="16"/>
        <v>3908.2</v>
      </c>
      <c r="I247" s="232">
        <f t="shared" si="16"/>
        <v>0</v>
      </c>
      <c r="J247" s="232">
        <f t="shared" si="16"/>
        <v>0</v>
      </c>
      <c r="K247" s="232">
        <f t="shared" si="16"/>
        <v>2656.123</v>
      </c>
    </row>
    <row r="248" spans="2:11" ht="15.75">
      <c r="B248" s="180">
        <v>723</v>
      </c>
      <c r="C248" s="153" t="s">
        <v>95</v>
      </c>
      <c r="D248" s="153" t="s">
        <v>116</v>
      </c>
      <c r="E248" s="153" t="s">
        <v>270</v>
      </c>
      <c r="F248" s="153" t="s">
        <v>81</v>
      </c>
      <c r="G248" s="218" t="s">
        <v>12</v>
      </c>
      <c r="H248" s="232">
        <v>3908.2</v>
      </c>
      <c r="I248" s="113"/>
      <c r="J248" s="113"/>
      <c r="K248" s="242">
        <v>2656.123</v>
      </c>
    </row>
    <row r="249" spans="2:11" ht="15.75">
      <c r="B249" s="164">
        <v>723</v>
      </c>
      <c r="C249" s="199" t="s">
        <v>127</v>
      </c>
      <c r="D249" s="199" t="s">
        <v>71</v>
      </c>
      <c r="E249" s="199" t="s">
        <v>65</v>
      </c>
      <c r="F249" s="199" t="s">
        <v>66</v>
      </c>
      <c r="G249" s="217" t="s">
        <v>252</v>
      </c>
      <c r="H249" s="233">
        <f>H250</f>
        <v>2097.9</v>
      </c>
      <c r="I249" s="113"/>
      <c r="J249" s="113"/>
      <c r="K249" s="242"/>
    </row>
    <row r="250" spans="2:11" ht="15.75">
      <c r="B250" s="180">
        <v>723</v>
      </c>
      <c r="C250" s="153" t="s">
        <v>127</v>
      </c>
      <c r="D250" s="153" t="s">
        <v>71</v>
      </c>
      <c r="E250" s="153" t="s">
        <v>99</v>
      </c>
      <c r="F250" s="153" t="s">
        <v>66</v>
      </c>
      <c r="G250" s="218" t="s">
        <v>28</v>
      </c>
      <c r="H250" s="232">
        <f>H251</f>
        <v>2097.9</v>
      </c>
      <c r="I250" s="113"/>
      <c r="J250" s="113"/>
      <c r="K250" s="242"/>
    </row>
    <row r="251" spans="2:11" ht="15.75">
      <c r="B251" s="180">
        <v>723</v>
      </c>
      <c r="C251" s="153" t="s">
        <v>127</v>
      </c>
      <c r="D251" s="153" t="s">
        <v>71</v>
      </c>
      <c r="E251" s="153" t="s">
        <v>99</v>
      </c>
      <c r="F251" s="153" t="s">
        <v>81</v>
      </c>
      <c r="G251" s="218" t="s">
        <v>12</v>
      </c>
      <c r="H251" s="232">
        <v>2097.9</v>
      </c>
      <c r="I251" s="113"/>
      <c r="J251" s="113"/>
      <c r="K251" s="242"/>
    </row>
    <row r="252" spans="2:11" ht="15.75">
      <c r="B252" s="188">
        <v>724</v>
      </c>
      <c r="C252" s="161"/>
      <c r="D252" s="161"/>
      <c r="E252" s="161"/>
      <c r="F252" s="161"/>
      <c r="G252" s="102" t="s">
        <v>59</v>
      </c>
      <c r="H252" s="219">
        <f>H253+H271</f>
        <v>3854.866</v>
      </c>
      <c r="I252" s="219">
        <f>I253+I271</f>
        <v>0</v>
      </c>
      <c r="J252" s="219">
        <f>J253+J271</f>
        <v>0</v>
      </c>
      <c r="K252" s="219">
        <f>K253+K271</f>
        <v>2928.434</v>
      </c>
    </row>
    <row r="253" spans="2:11" ht="42.75" customHeight="1">
      <c r="B253" s="187">
        <v>724</v>
      </c>
      <c r="C253" s="150" t="s">
        <v>63</v>
      </c>
      <c r="D253" s="177" t="s">
        <v>86</v>
      </c>
      <c r="E253" s="150" t="s">
        <v>65</v>
      </c>
      <c r="F253" s="159" t="s">
        <v>66</v>
      </c>
      <c r="G253" s="33" t="s">
        <v>285</v>
      </c>
      <c r="H253" s="220">
        <f aca="true" t="shared" si="17" ref="H253:K255">H254</f>
        <v>1597.5</v>
      </c>
      <c r="I253" s="220">
        <f t="shared" si="17"/>
        <v>0</v>
      </c>
      <c r="J253" s="220">
        <f t="shared" si="17"/>
        <v>0</v>
      </c>
      <c r="K253" s="220">
        <f t="shared" si="17"/>
        <v>671.068</v>
      </c>
    </row>
    <row r="254" spans="2:11" ht="45">
      <c r="B254" s="187">
        <v>724</v>
      </c>
      <c r="C254" s="151" t="s">
        <v>63</v>
      </c>
      <c r="D254" s="174" t="s">
        <v>86</v>
      </c>
      <c r="E254" s="151" t="s">
        <v>72</v>
      </c>
      <c r="F254" s="160" t="s">
        <v>66</v>
      </c>
      <c r="G254" s="34" t="s">
        <v>10</v>
      </c>
      <c r="H254" s="222">
        <f t="shared" si="17"/>
        <v>1597.5</v>
      </c>
      <c r="I254" s="222">
        <f t="shared" si="17"/>
        <v>0</v>
      </c>
      <c r="J254" s="222">
        <f t="shared" si="17"/>
        <v>0</v>
      </c>
      <c r="K254" s="222">
        <f t="shared" si="17"/>
        <v>671.068</v>
      </c>
    </row>
    <row r="255" spans="2:11" ht="15.75">
      <c r="B255" s="187">
        <v>724</v>
      </c>
      <c r="C255" s="151" t="s">
        <v>63</v>
      </c>
      <c r="D255" s="174" t="s">
        <v>86</v>
      </c>
      <c r="E255" s="151" t="s">
        <v>73</v>
      </c>
      <c r="F255" s="160" t="s">
        <v>66</v>
      </c>
      <c r="G255" s="34" t="s">
        <v>11</v>
      </c>
      <c r="H255" s="222">
        <f t="shared" si="17"/>
        <v>1597.5</v>
      </c>
      <c r="I255" s="222">
        <f t="shared" si="17"/>
        <v>0</v>
      </c>
      <c r="J255" s="222">
        <f t="shared" si="17"/>
        <v>0</v>
      </c>
      <c r="K255" s="222">
        <f t="shared" si="17"/>
        <v>671.068</v>
      </c>
    </row>
    <row r="256" spans="2:11" ht="17.25" customHeight="1">
      <c r="B256" s="187">
        <v>724</v>
      </c>
      <c r="C256" s="160" t="s">
        <v>63</v>
      </c>
      <c r="D256" s="160" t="s">
        <v>86</v>
      </c>
      <c r="E256" s="160" t="s">
        <v>73</v>
      </c>
      <c r="F256" s="160">
        <v>500</v>
      </c>
      <c r="G256" s="34" t="s">
        <v>67</v>
      </c>
      <c r="H256" s="222">
        <v>1597.5</v>
      </c>
      <c r="I256" s="113"/>
      <c r="J256" s="113"/>
      <c r="K256" s="242">
        <v>671.068</v>
      </c>
    </row>
    <row r="257" spans="2:11" ht="15.75" customHeight="1" hidden="1">
      <c r="B257" s="11">
        <v>724</v>
      </c>
      <c r="C257" s="13" t="s">
        <v>63</v>
      </c>
      <c r="D257" s="23">
        <v>14</v>
      </c>
      <c r="E257" s="150" t="s">
        <v>65</v>
      </c>
      <c r="F257" s="13" t="s">
        <v>66</v>
      </c>
      <c r="G257" s="33" t="s">
        <v>15</v>
      </c>
      <c r="H257" s="220">
        <f>H258+H264+H277</f>
        <v>0</v>
      </c>
      <c r="I257" s="113"/>
      <c r="J257" s="113"/>
      <c r="K257" s="242"/>
    </row>
    <row r="258" spans="2:11" ht="15" customHeight="1" hidden="1">
      <c r="B258" s="274">
        <v>724</v>
      </c>
      <c r="C258" s="276" t="s">
        <v>63</v>
      </c>
      <c r="D258" s="276">
        <v>14</v>
      </c>
      <c r="E258" s="265" t="s">
        <v>75</v>
      </c>
      <c r="F258" s="276" t="s">
        <v>66</v>
      </c>
      <c r="G258" s="39" t="s">
        <v>16</v>
      </c>
      <c r="H258" s="252">
        <f>H260</f>
        <v>0</v>
      </c>
      <c r="I258" s="289"/>
      <c r="J258" s="289"/>
      <c r="K258" s="242"/>
    </row>
    <row r="259" spans="2:11" ht="19.5" customHeight="1" hidden="1">
      <c r="B259" s="275"/>
      <c r="C259" s="277"/>
      <c r="D259" s="277"/>
      <c r="E259" s="266"/>
      <c r="F259" s="277"/>
      <c r="G259" s="40" t="s">
        <v>17</v>
      </c>
      <c r="H259" s="253"/>
      <c r="I259" s="290"/>
      <c r="J259" s="290"/>
      <c r="K259" s="242"/>
    </row>
    <row r="260" spans="2:11" ht="19.5" customHeight="1" hidden="1">
      <c r="B260" s="5">
        <v>724</v>
      </c>
      <c r="C260" s="15" t="s">
        <v>63</v>
      </c>
      <c r="D260" s="15">
        <v>14</v>
      </c>
      <c r="E260" s="151" t="s">
        <v>76</v>
      </c>
      <c r="F260" s="20" t="s">
        <v>66</v>
      </c>
      <c r="G260" s="34" t="s">
        <v>18</v>
      </c>
      <c r="H260" s="222">
        <f>H261+H262</f>
        <v>0</v>
      </c>
      <c r="I260" s="113"/>
      <c r="J260" s="113"/>
      <c r="K260" s="242"/>
    </row>
    <row r="261" spans="2:11" ht="19.5" customHeight="1" hidden="1">
      <c r="B261" s="5">
        <v>724</v>
      </c>
      <c r="C261" s="15" t="s">
        <v>63</v>
      </c>
      <c r="D261" s="15">
        <v>14</v>
      </c>
      <c r="E261" s="151" t="s">
        <v>76</v>
      </c>
      <c r="F261" s="20">
        <v>500</v>
      </c>
      <c r="G261" s="34" t="s">
        <v>12</v>
      </c>
      <c r="H261" s="222"/>
      <c r="I261" s="113"/>
      <c r="J261" s="113"/>
      <c r="K261" s="242"/>
    </row>
    <row r="262" spans="2:11" ht="19.5" customHeight="1" hidden="1">
      <c r="B262" s="108"/>
      <c r="C262" s="101"/>
      <c r="D262" s="101"/>
      <c r="E262" s="162"/>
      <c r="F262" s="101"/>
      <c r="G262" s="39"/>
      <c r="H262" s="226"/>
      <c r="I262" s="113"/>
      <c r="J262" s="113"/>
      <c r="K262" s="242"/>
    </row>
    <row r="263" spans="2:11" ht="19.5" customHeight="1" hidden="1">
      <c r="B263" s="108"/>
      <c r="C263" s="101"/>
      <c r="D263" s="101"/>
      <c r="E263" s="162"/>
      <c r="F263" s="101"/>
      <c r="G263" s="39"/>
      <c r="H263" s="226"/>
      <c r="I263" s="113"/>
      <c r="J263" s="113"/>
      <c r="K263" s="242"/>
    </row>
    <row r="264" spans="2:11" ht="19.5" customHeight="1" hidden="1">
      <c r="B264" s="108"/>
      <c r="C264" s="101"/>
      <c r="D264" s="101"/>
      <c r="E264" s="162"/>
      <c r="F264" s="101"/>
      <c r="G264" s="39"/>
      <c r="H264" s="226"/>
      <c r="I264" s="113"/>
      <c r="J264" s="113"/>
      <c r="K264" s="242"/>
    </row>
    <row r="265" spans="2:11" ht="19.5" customHeight="1" hidden="1">
      <c r="B265" s="108"/>
      <c r="C265" s="101"/>
      <c r="D265" s="101"/>
      <c r="E265" s="162"/>
      <c r="F265" s="101"/>
      <c r="G265" s="39"/>
      <c r="H265" s="226"/>
      <c r="I265" s="113"/>
      <c r="J265" s="113"/>
      <c r="K265" s="242"/>
    </row>
    <row r="266" spans="2:11" ht="19.5" customHeight="1" hidden="1">
      <c r="B266" s="197">
        <v>724</v>
      </c>
      <c r="C266" s="194" t="s">
        <v>259</v>
      </c>
      <c r="D266" s="194" t="s">
        <v>64</v>
      </c>
      <c r="E266" s="150" t="s">
        <v>65</v>
      </c>
      <c r="F266" s="194" t="s">
        <v>66</v>
      </c>
      <c r="G266" s="195" t="s">
        <v>260</v>
      </c>
      <c r="H266" s="225">
        <f>H267</f>
        <v>0</v>
      </c>
      <c r="I266" s="193"/>
      <c r="J266" s="193"/>
      <c r="K266" s="242"/>
    </row>
    <row r="267" spans="2:11" ht="25.5" hidden="1">
      <c r="B267" s="197">
        <v>724</v>
      </c>
      <c r="C267" s="194" t="s">
        <v>259</v>
      </c>
      <c r="D267" s="194" t="s">
        <v>116</v>
      </c>
      <c r="E267" s="150" t="s">
        <v>65</v>
      </c>
      <c r="F267" s="194" t="s">
        <v>66</v>
      </c>
      <c r="G267" s="195" t="s">
        <v>261</v>
      </c>
      <c r="H267" s="225">
        <f>H268</f>
        <v>0</v>
      </c>
      <c r="I267" s="193"/>
      <c r="J267" s="193"/>
      <c r="K267" s="242"/>
    </row>
    <row r="268" spans="2:11" ht="19.5" customHeight="1" hidden="1">
      <c r="B268" s="198">
        <v>724</v>
      </c>
      <c r="C268" s="162" t="s">
        <v>259</v>
      </c>
      <c r="D268" s="162" t="s">
        <v>116</v>
      </c>
      <c r="E268" s="162" t="s">
        <v>262</v>
      </c>
      <c r="F268" s="162" t="s">
        <v>66</v>
      </c>
      <c r="G268" s="196" t="s">
        <v>260</v>
      </c>
      <c r="H268" s="226">
        <f>H269</f>
        <v>0</v>
      </c>
      <c r="I268" s="193"/>
      <c r="J268" s="193"/>
      <c r="K268" s="242"/>
    </row>
    <row r="269" spans="2:11" ht="38.25" hidden="1">
      <c r="B269" s="198">
        <v>724</v>
      </c>
      <c r="C269" s="162" t="s">
        <v>259</v>
      </c>
      <c r="D269" s="162" t="s">
        <v>116</v>
      </c>
      <c r="E269" s="162" t="s">
        <v>263</v>
      </c>
      <c r="F269" s="162" t="s">
        <v>66</v>
      </c>
      <c r="G269" s="196" t="s">
        <v>264</v>
      </c>
      <c r="H269" s="226">
        <f>H270</f>
        <v>0</v>
      </c>
      <c r="I269" s="193"/>
      <c r="J269" s="193"/>
      <c r="K269" s="242"/>
    </row>
    <row r="270" spans="2:11" ht="19.5" customHeight="1" hidden="1">
      <c r="B270" s="198">
        <v>724</v>
      </c>
      <c r="C270" s="162" t="s">
        <v>259</v>
      </c>
      <c r="D270" s="162" t="s">
        <v>116</v>
      </c>
      <c r="E270" s="162" t="s">
        <v>263</v>
      </c>
      <c r="F270" s="162" t="s">
        <v>265</v>
      </c>
      <c r="G270" s="196" t="s">
        <v>266</v>
      </c>
      <c r="H270" s="226">
        <v>0</v>
      </c>
      <c r="I270" s="193"/>
      <c r="J270" s="193"/>
      <c r="K270" s="242"/>
    </row>
    <row r="271" spans="2:11" ht="27" customHeight="1">
      <c r="B271" s="198">
        <v>724</v>
      </c>
      <c r="C271" s="162" t="s">
        <v>88</v>
      </c>
      <c r="D271" s="162" t="s">
        <v>64</v>
      </c>
      <c r="E271" s="162" t="s">
        <v>65</v>
      </c>
      <c r="F271" s="162" t="s">
        <v>66</v>
      </c>
      <c r="G271" s="196" t="s">
        <v>286</v>
      </c>
      <c r="H271" s="226">
        <f>H273</f>
        <v>2257.366</v>
      </c>
      <c r="I271" s="226">
        <f>I273</f>
        <v>0</v>
      </c>
      <c r="J271" s="226">
        <f>J273</f>
        <v>0</v>
      </c>
      <c r="K271" s="226">
        <f>K273</f>
        <v>2257.366</v>
      </c>
    </row>
    <row r="272" spans="2:11" ht="27" customHeight="1">
      <c r="B272" s="198">
        <v>724</v>
      </c>
      <c r="C272" s="162" t="s">
        <v>88</v>
      </c>
      <c r="D272" s="162" t="s">
        <v>71</v>
      </c>
      <c r="E272" s="162" t="s">
        <v>65</v>
      </c>
      <c r="F272" s="162" t="s">
        <v>66</v>
      </c>
      <c r="G272" s="196" t="s">
        <v>287</v>
      </c>
      <c r="H272" s="226">
        <f aca="true" t="shared" si="18" ref="H272:K273">H273</f>
        <v>2257.366</v>
      </c>
      <c r="I272" s="226">
        <f t="shared" si="18"/>
        <v>0</v>
      </c>
      <c r="J272" s="226">
        <f t="shared" si="18"/>
        <v>0</v>
      </c>
      <c r="K272" s="226">
        <f t="shared" si="18"/>
        <v>2257.366</v>
      </c>
    </row>
    <row r="273" spans="2:11" ht="53.25" customHeight="1">
      <c r="B273" s="198">
        <v>724</v>
      </c>
      <c r="C273" s="162" t="s">
        <v>88</v>
      </c>
      <c r="D273" s="162" t="s">
        <v>71</v>
      </c>
      <c r="E273" s="162" t="s">
        <v>263</v>
      </c>
      <c r="F273" s="162" t="s">
        <v>66</v>
      </c>
      <c r="G273" s="196" t="s">
        <v>288</v>
      </c>
      <c r="H273" s="226">
        <f t="shared" si="18"/>
        <v>2257.366</v>
      </c>
      <c r="I273" s="226">
        <f t="shared" si="18"/>
        <v>0</v>
      </c>
      <c r="J273" s="226">
        <f t="shared" si="18"/>
        <v>0</v>
      </c>
      <c r="K273" s="226">
        <f t="shared" si="18"/>
        <v>2257.366</v>
      </c>
    </row>
    <row r="274" spans="2:11" ht="19.5" customHeight="1">
      <c r="B274" s="198">
        <v>724</v>
      </c>
      <c r="C274" s="162" t="s">
        <v>88</v>
      </c>
      <c r="D274" s="162" t="s">
        <v>71</v>
      </c>
      <c r="E274" s="162" t="s">
        <v>263</v>
      </c>
      <c r="F274" s="162" t="s">
        <v>265</v>
      </c>
      <c r="G274" s="196" t="s">
        <v>266</v>
      </c>
      <c r="H274" s="226">
        <v>2257.366</v>
      </c>
      <c r="I274" s="193"/>
      <c r="J274" s="193"/>
      <c r="K274" s="242">
        <v>2257.366</v>
      </c>
    </row>
    <row r="275" spans="2:11" ht="12.75" customHeight="1">
      <c r="B275" s="254"/>
      <c r="C275" s="257"/>
      <c r="D275" s="257"/>
      <c r="E275" s="267"/>
      <c r="F275" s="257"/>
      <c r="G275" s="291" t="s">
        <v>6</v>
      </c>
      <c r="H275" s="284">
        <f>H15+H28+H150+H193+H199+H208+H214+H252</f>
        <v>373254.79899999994</v>
      </c>
      <c r="I275" s="284">
        <f>I15+I28+I150+I193+I199+I208+I214+I252</f>
        <v>0</v>
      </c>
      <c r="J275" s="284">
        <f>J15+J28+J150+J193+J199+J208+J214+J252</f>
        <v>0</v>
      </c>
      <c r="K275" s="284">
        <f>K15+K28+K150+K193+K199+K208+K214+K252</f>
        <v>93647.06799999998</v>
      </c>
    </row>
    <row r="276" spans="2:11" ht="2.25" customHeight="1" hidden="1">
      <c r="B276" s="255"/>
      <c r="C276" s="258"/>
      <c r="D276" s="258"/>
      <c r="E276" s="269"/>
      <c r="F276" s="258"/>
      <c r="G276" s="292"/>
      <c r="H276" s="288"/>
      <c r="I276" s="288"/>
      <c r="J276" s="288"/>
      <c r="K276" s="288"/>
    </row>
    <row r="277" spans="2:11" ht="12.75">
      <c r="B277" s="256"/>
      <c r="C277" s="259"/>
      <c r="D277" s="259"/>
      <c r="E277" s="268"/>
      <c r="F277" s="259"/>
      <c r="G277" s="293"/>
      <c r="H277" s="285"/>
      <c r="I277" s="285"/>
      <c r="J277" s="285"/>
      <c r="K277" s="285"/>
    </row>
    <row r="282" spans="2:8" ht="12.75">
      <c r="B282" s="70"/>
      <c r="C282" s="70"/>
      <c r="D282" s="70"/>
      <c r="F282" s="70"/>
      <c r="G282" s="70"/>
      <c r="H282" s="70"/>
    </row>
    <row r="283" spans="2:8" ht="12.75">
      <c r="B283" s="70"/>
      <c r="C283" s="70"/>
      <c r="D283" s="70"/>
      <c r="F283" s="70"/>
      <c r="G283" s="70"/>
      <c r="H283" s="70"/>
    </row>
    <row r="284" spans="2:8" ht="12.75">
      <c r="B284" s="70"/>
      <c r="C284" s="70"/>
      <c r="D284" s="70"/>
      <c r="F284" s="70"/>
      <c r="G284" s="70"/>
      <c r="H284" s="70"/>
    </row>
    <row r="285" spans="2:8" ht="12.75">
      <c r="B285" s="70"/>
      <c r="C285" s="70"/>
      <c r="D285" s="70"/>
      <c r="F285" s="70"/>
      <c r="G285" s="70"/>
      <c r="H285" s="70"/>
    </row>
    <row r="286" spans="2:8" ht="12.75">
      <c r="B286" s="70"/>
      <c r="C286" s="70"/>
      <c r="D286" s="70"/>
      <c r="F286" s="70"/>
      <c r="G286" s="70"/>
      <c r="H286" s="70"/>
    </row>
    <row r="287" spans="2:8" ht="12.75">
      <c r="B287" s="70"/>
      <c r="C287" s="70"/>
      <c r="D287" s="70"/>
      <c r="F287" s="70"/>
      <c r="G287" s="70"/>
      <c r="H287" s="70"/>
    </row>
    <row r="288" spans="2:8" ht="12.75">
      <c r="B288" s="70"/>
      <c r="C288" s="70"/>
      <c r="D288" s="70"/>
      <c r="F288" s="70"/>
      <c r="G288" s="70"/>
      <c r="H288" s="70"/>
    </row>
    <row r="289" spans="2:8" ht="12.75">
      <c r="B289" s="70"/>
      <c r="C289" s="70"/>
      <c r="D289" s="70"/>
      <c r="F289" s="70"/>
      <c r="G289" s="70"/>
      <c r="H289" s="70"/>
    </row>
    <row r="290" spans="2:8" ht="12.75">
      <c r="B290" s="70"/>
      <c r="C290" s="70"/>
      <c r="D290" s="70"/>
      <c r="F290" s="70"/>
      <c r="G290" s="70"/>
      <c r="H290" s="70"/>
    </row>
    <row r="291" spans="2:8" ht="12.75">
      <c r="B291" s="70"/>
      <c r="C291" s="70"/>
      <c r="D291" s="70"/>
      <c r="F291" s="70"/>
      <c r="G291" s="70"/>
      <c r="H291" s="70"/>
    </row>
    <row r="292" spans="2:8" ht="12.75">
      <c r="B292" s="70"/>
      <c r="C292" s="70"/>
      <c r="D292" s="70"/>
      <c r="F292" s="70"/>
      <c r="G292" s="70"/>
      <c r="H292" s="70"/>
    </row>
    <row r="293" spans="2:8" ht="12.75">
      <c r="B293" s="70"/>
      <c r="C293" s="70"/>
      <c r="D293" s="70"/>
      <c r="F293" s="70"/>
      <c r="G293" s="70"/>
      <c r="H293" s="70"/>
    </row>
    <row r="294" spans="2:8" ht="12.75">
      <c r="B294" s="90"/>
      <c r="C294" s="90"/>
      <c r="D294" s="90"/>
      <c r="E294" s="163"/>
      <c r="F294" s="90"/>
      <c r="G294" s="90"/>
      <c r="H294" s="90"/>
    </row>
    <row r="295" spans="2:8" ht="12.75">
      <c r="B295" s="90"/>
      <c r="C295" s="90"/>
      <c r="D295" s="90"/>
      <c r="E295" s="163"/>
      <c r="F295" s="90"/>
      <c r="G295" s="90"/>
      <c r="H295" s="90"/>
    </row>
    <row r="296" spans="2:8" ht="12.75">
      <c r="B296" s="90"/>
      <c r="C296" s="90"/>
      <c r="D296" s="90"/>
      <c r="E296" s="163"/>
      <c r="F296" s="90"/>
      <c r="G296" s="90"/>
      <c r="H296" s="90"/>
    </row>
    <row r="297" spans="2:8" ht="12.75">
      <c r="B297" s="90"/>
      <c r="C297" s="90"/>
      <c r="D297" s="90"/>
      <c r="E297" s="163"/>
      <c r="F297" s="90"/>
      <c r="G297" s="90"/>
      <c r="H297" s="90"/>
    </row>
    <row r="298" spans="2:8" ht="12.75">
      <c r="B298" s="90"/>
      <c r="C298" s="90"/>
      <c r="D298" s="90"/>
      <c r="E298" s="163"/>
      <c r="F298" s="90"/>
      <c r="G298" s="90"/>
      <c r="H298" s="90"/>
    </row>
    <row r="299" spans="2:8" ht="12.75">
      <c r="B299" s="90"/>
      <c r="C299" s="90"/>
      <c r="D299" s="90"/>
      <c r="E299" s="163"/>
      <c r="F299" s="90"/>
      <c r="G299" s="90"/>
      <c r="H299" s="90"/>
    </row>
    <row r="300" spans="2:8" ht="12.75">
      <c r="B300" s="90"/>
      <c r="C300" s="90"/>
      <c r="D300" s="90"/>
      <c r="E300" s="163"/>
      <c r="F300" s="90"/>
      <c r="G300" s="90"/>
      <c r="H300" s="90"/>
    </row>
    <row r="301" spans="2:8" ht="12.75">
      <c r="B301" s="90"/>
      <c r="C301" s="90"/>
      <c r="D301" s="90"/>
      <c r="E301" s="163"/>
      <c r="F301" s="90"/>
      <c r="G301" s="90"/>
      <c r="H301" s="90"/>
    </row>
    <row r="302" spans="2:8" ht="12.75">
      <c r="B302" s="90"/>
      <c r="C302" s="90"/>
      <c r="D302" s="90"/>
      <c r="E302" s="163"/>
      <c r="F302" s="90"/>
      <c r="G302" s="90"/>
      <c r="H302" s="90"/>
    </row>
    <row r="303" spans="2:8" ht="12.75">
      <c r="B303" s="90"/>
      <c r="C303" s="90"/>
      <c r="D303" s="90"/>
      <c r="E303" s="163"/>
      <c r="F303" s="90"/>
      <c r="G303" s="90"/>
      <c r="H303" s="90"/>
    </row>
    <row r="304" spans="2:8" ht="12.75">
      <c r="B304" s="90"/>
      <c r="C304" s="90"/>
      <c r="D304" s="90"/>
      <c r="E304" s="163"/>
      <c r="F304" s="90"/>
      <c r="G304" s="90"/>
      <c r="H304" s="90"/>
    </row>
  </sheetData>
  <sheetProtection/>
  <mergeCells count="97">
    <mergeCell ref="K275:K277"/>
    <mergeCell ref="K24:K25"/>
    <mergeCell ref="K30:K31"/>
    <mergeCell ref="K35:K36"/>
    <mergeCell ref="K39:K40"/>
    <mergeCell ref="K108:K109"/>
    <mergeCell ref="K181:K182"/>
    <mergeCell ref="E30:E31"/>
    <mergeCell ref="F30:F31"/>
    <mergeCell ref="E24:E25"/>
    <mergeCell ref="F24:F25"/>
    <mergeCell ref="H24:H25"/>
    <mergeCell ref="E11:G11"/>
    <mergeCell ref="G12:G13"/>
    <mergeCell ref="E12:E13"/>
    <mergeCell ref="F12:F13"/>
    <mergeCell ref="I12:I13"/>
    <mergeCell ref="J12:J13"/>
    <mergeCell ref="I24:I25"/>
    <mergeCell ref="J24:J25"/>
    <mergeCell ref="I30:I31"/>
    <mergeCell ref="H30:H31"/>
    <mergeCell ref="D275:D277"/>
    <mergeCell ref="D258:D259"/>
    <mergeCell ref="E258:E259"/>
    <mergeCell ref="H258:H259"/>
    <mergeCell ref="H108:H109"/>
    <mergeCell ref="G108:G109"/>
    <mergeCell ref="G128:G129"/>
    <mergeCell ref="I275:I277"/>
    <mergeCell ref="F275:F277"/>
    <mergeCell ref="H128:H129"/>
    <mergeCell ref="F39:F40"/>
    <mergeCell ref="I258:I259"/>
    <mergeCell ref="F258:F259"/>
    <mergeCell ref="F128:F129"/>
    <mergeCell ref="G275:G277"/>
    <mergeCell ref="H275:H277"/>
    <mergeCell ref="H181:H182"/>
    <mergeCell ref="J275:J277"/>
    <mergeCell ref="I39:I40"/>
    <mergeCell ref="J39:J40"/>
    <mergeCell ref="I108:I109"/>
    <mergeCell ref="J108:J109"/>
    <mergeCell ref="I128:I129"/>
    <mergeCell ref="J128:J129"/>
    <mergeCell ref="J258:J259"/>
    <mergeCell ref="I181:I182"/>
    <mergeCell ref="J181:J182"/>
    <mergeCell ref="B12:B13"/>
    <mergeCell ref="C12:C13"/>
    <mergeCell ref="D12:D13"/>
    <mergeCell ref="D24:D25"/>
    <mergeCell ref="B24:B25"/>
    <mergeCell ref="C24:C25"/>
    <mergeCell ref="B30:B31"/>
    <mergeCell ref="C30:C31"/>
    <mergeCell ref="B35:B36"/>
    <mergeCell ref="C35:C36"/>
    <mergeCell ref="D30:D31"/>
    <mergeCell ref="D128:D129"/>
    <mergeCell ref="D39:D40"/>
    <mergeCell ref="D35:D36"/>
    <mergeCell ref="D108:D109"/>
    <mergeCell ref="B108:B109"/>
    <mergeCell ref="B39:B40"/>
    <mergeCell ref="C108:C109"/>
    <mergeCell ref="F108:F109"/>
    <mergeCell ref="E128:E129"/>
    <mergeCell ref="B128:B129"/>
    <mergeCell ref="C128:C129"/>
    <mergeCell ref="B258:B259"/>
    <mergeCell ref="C258:C259"/>
    <mergeCell ref="C181:C182"/>
    <mergeCell ref="B181:B182"/>
    <mergeCell ref="E181:E182"/>
    <mergeCell ref="D181:D182"/>
    <mergeCell ref="K12:K13"/>
    <mergeCell ref="H12:H13"/>
    <mergeCell ref="E39:E40"/>
    <mergeCell ref="F35:F36"/>
    <mergeCell ref="E35:E36"/>
    <mergeCell ref="C39:C40"/>
    <mergeCell ref="H39:H40"/>
    <mergeCell ref="J30:J31"/>
    <mergeCell ref="I35:I36"/>
    <mergeCell ref="J35:J36"/>
    <mergeCell ref="G3:H3"/>
    <mergeCell ref="G4:H4"/>
    <mergeCell ref="G5:H5"/>
    <mergeCell ref="H35:H36"/>
    <mergeCell ref="B275:B277"/>
    <mergeCell ref="C275:C277"/>
    <mergeCell ref="G7:H9"/>
    <mergeCell ref="E275:E277"/>
    <mergeCell ref="F181:F182"/>
    <mergeCell ref="E108:E109"/>
  </mergeCells>
  <printOptions/>
  <pageMargins left="0.2755905511811024" right="0.2755905511811024" top="0.2755905511811024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12"/>
  <sheetViews>
    <sheetView zoomScale="75" zoomScaleNormal="75" zoomScalePageLayoutView="0" workbookViewId="0" topLeftCell="B2">
      <pane xSplit="6" ySplit="9" topLeftCell="M143" activePane="bottomRight" state="frozen"/>
      <selection pane="topLeft" activeCell="B2" sqref="B2"/>
      <selection pane="topRight" activeCell="H2" sqref="H2"/>
      <selection pane="bottomLeft" activeCell="B11" sqref="B11"/>
      <selection pane="bottomRight" activeCell="W112" sqref="W112"/>
    </sheetView>
  </sheetViews>
  <sheetFormatPr defaultColWidth="9.00390625" defaultRowHeight="12.75"/>
  <cols>
    <col min="1" max="1" width="4.125" style="0" hidden="1" customWidth="1"/>
    <col min="2" max="2" width="4.625" style="0" customWidth="1"/>
    <col min="3" max="4" width="3.375" style="0" customWidth="1"/>
    <col min="5" max="5" width="7.625" style="0" customWidth="1"/>
    <col min="6" max="6" width="5.25390625" style="0" customWidth="1"/>
    <col min="7" max="7" width="25.75390625" style="0" customWidth="1"/>
    <col min="8" max="8" width="8.25390625" style="0" customWidth="1"/>
    <col min="9" max="9" width="8.00390625" style="0" customWidth="1"/>
    <col min="10" max="10" width="8.125" style="0" customWidth="1"/>
    <col min="11" max="11" width="6.625" style="0" customWidth="1"/>
    <col min="12" max="12" width="8.375" style="0" customWidth="1"/>
    <col min="13" max="13" width="8.125" style="0" customWidth="1"/>
    <col min="14" max="14" width="12.25390625" style="0" customWidth="1"/>
    <col min="15" max="15" width="7.875" style="0" customWidth="1"/>
    <col min="16" max="16" width="9.75390625" style="0" customWidth="1"/>
    <col min="17" max="17" width="7.00390625" style="0" customWidth="1"/>
    <col min="18" max="18" width="11.00390625" style="0" customWidth="1"/>
    <col min="19" max="19" width="7.00390625" style="0" customWidth="1"/>
    <col min="20" max="20" width="9.625" style="0" customWidth="1"/>
    <col min="21" max="21" width="6.875" style="0" customWidth="1"/>
    <col min="22" max="22" width="13.75390625" style="0" customWidth="1"/>
    <col min="23" max="23" width="14.625" style="117" customWidth="1"/>
    <col min="24" max="24" width="14.375" style="118" customWidth="1"/>
  </cols>
  <sheetData>
    <row r="1" ht="15.75" hidden="1">
      <c r="G1" s="1"/>
    </row>
    <row r="2" spans="3:15" ht="15">
      <c r="C2" s="299" t="s">
        <v>136</v>
      </c>
      <c r="D2" s="353"/>
      <c r="E2" s="353"/>
      <c r="F2" s="353"/>
      <c r="G2" s="353"/>
      <c r="H2" s="354"/>
      <c r="I2" s="354"/>
      <c r="J2" s="354"/>
      <c r="K2" s="354"/>
      <c r="L2" s="354"/>
      <c r="M2" s="354"/>
      <c r="N2" s="354"/>
      <c r="O2" s="354"/>
    </row>
    <row r="3" spans="3:15" ht="5.25" customHeight="1">
      <c r="C3" s="353"/>
      <c r="D3" s="353"/>
      <c r="E3" s="353"/>
      <c r="F3" s="353"/>
      <c r="G3" s="353"/>
      <c r="H3" s="354"/>
      <c r="I3" s="354"/>
      <c r="J3" s="354"/>
      <c r="K3" s="354"/>
      <c r="L3" s="354"/>
      <c r="M3" s="354"/>
      <c r="N3" s="354"/>
      <c r="O3" s="354"/>
    </row>
    <row r="4" ht="15.75" hidden="1">
      <c r="G4" s="2"/>
    </row>
    <row r="5" spans="5:7" ht="0.75" customHeight="1" hidden="1">
      <c r="E5" s="4"/>
      <c r="F5" s="4"/>
      <c r="G5" s="3"/>
    </row>
    <row r="6" spans="5:15" ht="19.5" customHeight="1">
      <c r="E6" s="299" t="s">
        <v>137</v>
      </c>
      <c r="F6" s="299"/>
      <c r="G6" s="299"/>
      <c r="H6" s="354"/>
      <c r="I6" s="354"/>
      <c r="J6" s="354"/>
      <c r="K6" s="354"/>
      <c r="L6" s="354"/>
      <c r="M6" s="354"/>
      <c r="N6" s="354"/>
      <c r="O6" s="354"/>
    </row>
    <row r="8" spans="2:24" ht="12.75" customHeight="1">
      <c r="B8" s="335" t="s">
        <v>0</v>
      </c>
      <c r="C8" s="272" t="s">
        <v>1</v>
      </c>
      <c r="D8" s="272" t="s">
        <v>2</v>
      </c>
      <c r="E8" s="272" t="s">
        <v>3</v>
      </c>
      <c r="F8" s="272" t="s">
        <v>4</v>
      </c>
      <c r="G8" s="341" t="s">
        <v>5</v>
      </c>
      <c r="H8" s="313" t="s">
        <v>167</v>
      </c>
      <c r="I8" s="313" t="s">
        <v>138</v>
      </c>
      <c r="J8" s="313" t="s">
        <v>165</v>
      </c>
      <c r="K8" s="313" t="s">
        <v>138</v>
      </c>
      <c r="L8" s="313" t="s">
        <v>166</v>
      </c>
      <c r="M8" s="313" t="s">
        <v>138</v>
      </c>
      <c r="N8" s="313" t="s">
        <v>168</v>
      </c>
      <c r="O8" s="313" t="s">
        <v>138</v>
      </c>
      <c r="P8" s="313" t="s">
        <v>181</v>
      </c>
      <c r="Q8" s="313" t="s">
        <v>138</v>
      </c>
      <c r="R8" s="313" t="s">
        <v>188</v>
      </c>
      <c r="S8" s="313" t="s">
        <v>138</v>
      </c>
      <c r="T8" s="313" t="s">
        <v>189</v>
      </c>
      <c r="U8" s="313" t="s">
        <v>138</v>
      </c>
      <c r="V8" s="313" t="s">
        <v>195</v>
      </c>
      <c r="W8" s="311" t="s">
        <v>138</v>
      </c>
      <c r="X8" s="311" t="s">
        <v>209</v>
      </c>
    </row>
    <row r="9" spans="2:24" ht="56.25" customHeight="1">
      <c r="B9" s="336"/>
      <c r="C9" s="273"/>
      <c r="D9" s="273"/>
      <c r="E9" s="273"/>
      <c r="F9" s="273"/>
      <c r="G9" s="342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14"/>
      <c r="V9" s="314"/>
      <c r="W9" s="312"/>
      <c r="X9" s="312"/>
    </row>
    <row r="10" spans="2:24" ht="15">
      <c r="B10" s="26">
        <v>1</v>
      </c>
      <c r="C10" s="7">
        <v>2</v>
      </c>
      <c r="D10" s="7">
        <v>3</v>
      </c>
      <c r="E10" s="26">
        <v>4</v>
      </c>
      <c r="F10" s="7">
        <v>5</v>
      </c>
      <c r="G10" s="38">
        <v>6</v>
      </c>
      <c r="H10" s="26">
        <v>7</v>
      </c>
      <c r="I10" s="26">
        <v>8</v>
      </c>
      <c r="J10" s="26">
        <v>9</v>
      </c>
      <c r="K10" s="26">
        <v>10</v>
      </c>
      <c r="L10" s="26">
        <v>11</v>
      </c>
      <c r="M10" s="26">
        <v>12</v>
      </c>
      <c r="N10" s="26">
        <v>13</v>
      </c>
      <c r="O10" s="26">
        <v>12</v>
      </c>
      <c r="P10" s="26">
        <v>13</v>
      </c>
      <c r="Q10" s="26">
        <v>14</v>
      </c>
      <c r="R10" s="26">
        <v>15</v>
      </c>
      <c r="S10" s="26">
        <v>16</v>
      </c>
      <c r="T10" s="26">
        <v>17</v>
      </c>
      <c r="U10" s="26">
        <v>16</v>
      </c>
      <c r="V10" s="26">
        <v>17</v>
      </c>
      <c r="W10" s="119">
        <v>18</v>
      </c>
      <c r="X10" s="119">
        <v>19</v>
      </c>
    </row>
    <row r="11" spans="2:24" s="4" customFormat="1" ht="24">
      <c r="B11" s="8">
        <v>719</v>
      </c>
      <c r="C11" s="9"/>
      <c r="D11" s="8"/>
      <c r="E11" s="9"/>
      <c r="F11" s="10"/>
      <c r="G11" s="74" t="s">
        <v>8</v>
      </c>
      <c r="H11" s="9">
        <f>H12</f>
        <v>5910</v>
      </c>
      <c r="I11" s="9">
        <f>I12</f>
        <v>250</v>
      </c>
      <c r="J11" s="9">
        <f>I11+H11</f>
        <v>6160</v>
      </c>
      <c r="K11" s="9">
        <f>K12</f>
        <v>50</v>
      </c>
      <c r="L11" s="9">
        <f>K11+J11</f>
        <v>6210</v>
      </c>
      <c r="M11" s="9">
        <f>M12</f>
        <v>0</v>
      </c>
      <c r="N11" s="9">
        <f>M11+L11</f>
        <v>6210</v>
      </c>
      <c r="O11" s="9">
        <f>O12</f>
        <v>0</v>
      </c>
      <c r="P11" s="9">
        <f>O11+N11</f>
        <v>6210</v>
      </c>
      <c r="Q11" s="9">
        <f>Q12</f>
        <v>0</v>
      </c>
      <c r="R11" s="9">
        <f>Q11+P11</f>
        <v>6210</v>
      </c>
      <c r="S11" s="9">
        <f>S12</f>
        <v>0</v>
      </c>
      <c r="T11" s="9">
        <f>S11+R11</f>
        <v>6210</v>
      </c>
      <c r="U11" s="9">
        <f>U12</f>
        <v>0</v>
      </c>
      <c r="V11" s="9">
        <f>U11+T11</f>
        <v>6210</v>
      </c>
      <c r="W11" s="126" t="s">
        <v>229</v>
      </c>
      <c r="X11" s="128">
        <f>X12</f>
        <v>5740</v>
      </c>
    </row>
    <row r="12" spans="2:24" s="4" customFormat="1" ht="17.25" customHeight="1">
      <c r="B12" s="11">
        <v>719</v>
      </c>
      <c r="C12" s="13" t="s">
        <v>63</v>
      </c>
      <c r="D12" s="13" t="s">
        <v>64</v>
      </c>
      <c r="E12" s="13" t="s">
        <v>65</v>
      </c>
      <c r="F12" s="13" t="s">
        <v>66</v>
      </c>
      <c r="G12" s="11" t="s">
        <v>9</v>
      </c>
      <c r="H12" s="9">
        <f>H13+H19</f>
        <v>5910</v>
      </c>
      <c r="I12" s="9">
        <f>I13+I19</f>
        <v>250</v>
      </c>
      <c r="J12" s="9">
        <f aca="true" t="shared" si="0" ref="J12:J18">I12+H12</f>
        <v>6160</v>
      </c>
      <c r="K12" s="9">
        <f>K13+K19</f>
        <v>50</v>
      </c>
      <c r="L12" s="9">
        <f aca="true" t="shared" si="1" ref="L12:L18">K12+J12</f>
        <v>6210</v>
      </c>
      <c r="M12" s="9">
        <f>M13+M19</f>
        <v>0</v>
      </c>
      <c r="N12" s="9">
        <f aca="true" t="shared" si="2" ref="N12:N18">M12+L12</f>
        <v>6210</v>
      </c>
      <c r="O12" s="9">
        <f>O13+O19</f>
        <v>0</v>
      </c>
      <c r="P12" s="9">
        <f aca="true" t="shared" si="3" ref="P12:P18">O12+N12</f>
        <v>6210</v>
      </c>
      <c r="Q12" s="9">
        <f>Q13+Q19</f>
        <v>0</v>
      </c>
      <c r="R12" s="9">
        <f aca="true" t="shared" si="4" ref="R12:R18">Q12+P12</f>
        <v>6210</v>
      </c>
      <c r="S12" s="9">
        <f>S13+S19</f>
        <v>0</v>
      </c>
      <c r="T12" s="9">
        <f aca="true" t="shared" si="5" ref="T12:T18">S12+R12</f>
        <v>6210</v>
      </c>
      <c r="U12" s="9">
        <f>U13+U19</f>
        <v>0</v>
      </c>
      <c r="V12" s="9">
        <f aca="true" t="shared" si="6" ref="V12:V18">U12+T12</f>
        <v>6210</v>
      </c>
      <c r="W12" s="126" t="s">
        <v>229</v>
      </c>
      <c r="X12" s="128">
        <f>X13+X19</f>
        <v>5740</v>
      </c>
    </row>
    <row r="13" spans="2:24" s="4" customFormat="1" ht="72">
      <c r="B13" s="11">
        <v>719</v>
      </c>
      <c r="C13" s="13" t="s">
        <v>63</v>
      </c>
      <c r="D13" s="13" t="s">
        <v>71</v>
      </c>
      <c r="E13" s="13" t="s">
        <v>65</v>
      </c>
      <c r="F13" s="23" t="s">
        <v>66</v>
      </c>
      <c r="G13" s="11" t="s">
        <v>13</v>
      </c>
      <c r="H13" s="9">
        <f>H14</f>
        <v>5160</v>
      </c>
      <c r="I13" s="9">
        <f>I14</f>
        <v>250</v>
      </c>
      <c r="J13" s="9">
        <f t="shared" si="0"/>
        <v>5410</v>
      </c>
      <c r="K13" s="9">
        <f>K14</f>
        <v>50</v>
      </c>
      <c r="L13" s="9">
        <f t="shared" si="1"/>
        <v>5460</v>
      </c>
      <c r="M13" s="9">
        <f>M14</f>
        <v>0</v>
      </c>
      <c r="N13" s="9">
        <f t="shared" si="2"/>
        <v>5460</v>
      </c>
      <c r="O13" s="9">
        <f>O14</f>
        <v>0</v>
      </c>
      <c r="P13" s="9">
        <f t="shared" si="3"/>
        <v>5460</v>
      </c>
      <c r="Q13" s="9">
        <f>Q14</f>
        <v>0</v>
      </c>
      <c r="R13" s="9">
        <f t="shared" si="4"/>
        <v>5460</v>
      </c>
      <c r="S13" s="9">
        <f>S14</f>
        <v>0</v>
      </c>
      <c r="T13" s="9">
        <f t="shared" si="5"/>
        <v>5460</v>
      </c>
      <c r="U13" s="9">
        <f>U14</f>
        <v>0</v>
      </c>
      <c r="V13" s="9">
        <f t="shared" si="6"/>
        <v>5460</v>
      </c>
      <c r="W13" s="126" t="s">
        <v>229</v>
      </c>
      <c r="X13" s="128">
        <f>X14</f>
        <v>4990</v>
      </c>
    </row>
    <row r="14" spans="2:24" s="4" customFormat="1" ht="84">
      <c r="B14" s="50">
        <v>719</v>
      </c>
      <c r="C14" s="13" t="s">
        <v>63</v>
      </c>
      <c r="D14" s="13" t="s">
        <v>71</v>
      </c>
      <c r="E14" s="13" t="s">
        <v>72</v>
      </c>
      <c r="F14" s="13" t="s">
        <v>66</v>
      </c>
      <c r="G14" s="11" t="s">
        <v>14</v>
      </c>
      <c r="H14" s="9">
        <f>H15+H17</f>
        <v>5160</v>
      </c>
      <c r="I14" s="81">
        <f>I15+I17</f>
        <v>250</v>
      </c>
      <c r="J14" s="9">
        <f t="shared" si="0"/>
        <v>5410</v>
      </c>
      <c r="K14" s="81">
        <f>K15+K17</f>
        <v>50</v>
      </c>
      <c r="L14" s="9">
        <f t="shared" si="1"/>
        <v>5460</v>
      </c>
      <c r="M14" s="81">
        <f>M15+M17</f>
        <v>0</v>
      </c>
      <c r="N14" s="9">
        <f t="shared" si="2"/>
        <v>5460</v>
      </c>
      <c r="O14" s="81">
        <f>O15+O17</f>
        <v>0</v>
      </c>
      <c r="P14" s="9">
        <f t="shared" si="3"/>
        <v>5460</v>
      </c>
      <c r="Q14" s="81">
        <f>Q15+Q17</f>
        <v>0</v>
      </c>
      <c r="R14" s="9">
        <f t="shared" si="4"/>
        <v>5460</v>
      </c>
      <c r="S14" s="81">
        <f>S15+S17</f>
        <v>0</v>
      </c>
      <c r="T14" s="9">
        <f t="shared" si="5"/>
        <v>5460</v>
      </c>
      <c r="U14" s="81">
        <f>U15+U17</f>
        <v>0</v>
      </c>
      <c r="V14" s="9">
        <f t="shared" si="6"/>
        <v>5460</v>
      </c>
      <c r="W14" s="126" t="s">
        <v>229</v>
      </c>
      <c r="X14" s="128">
        <f>X15+X17</f>
        <v>4990</v>
      </c>
    </row>
    <row r="15" spans="2:24" ht="13.5" customHeight="1">
      <c r="B15" s="19">
        <v>719</v>
      </c>
      <c r="C15" s="15" t="s">
        <v>63</v>
      </c>
      <c r="D15" s="15" t="s">
        <v>71</v>
      </c>
      <c r="E15" s="15" t="s">
        <v>73</v>
      </c>
      <c r="F15" s="15" t="s">
        <v>66</v>
      </c>
      <c r="G15" s="5" t="s">
        <v>11</v>
      </c>
      <c r="H15" s="18">
        <f>H16</f>
        <v>4050</v>
      </c>
      <c r="I15" s="18" t="str">
        <f>I16</f>
        <v>+250</v>
      </c>
      <c r="J15" s="9">
        <f t="shared" si="0"/>
        <v>4300</v>
      </c>
      <c r="K15" s="18" t="str">
        <f>K16</f>
        <v>+50</v>
      </c>
      <c r="L15" s="9">
        <f t="shared" si="1"/>
        <v>4350</v>
      </c>
      <c r="M15" s="18">
        <f>M16</f>
        <v>0</v>
      </c>
      <c r="N15" s="9">
        <f t="shared" si="2"/>
        <v>4350</v>
      </c>
      <c r="O15" s="18">
        <f>O16</f>
        <v>0</v>
      </c>
      <c r="P15" s="9">
        <f t="shared" si="3"/>
        <v>4350</v>
      </c>
      <c r="Q15" s="18">
        <f>Q16</f>
        <v>0</v>
      </c>
      <c r="R15" s="9">
        <f t="shared" si="4"/>
        <v>4350</v>
      </c>
      <c r="S15" s="18">
        <f>S16</f>
        <v>0</v>
      </c>
      <c r="T15" s="9">
        <f t="shared" si="5"/>
        <v>4350</v>
      </c>
      <c r="U15" s="18">
        <f>U16</f>
        <v>0</v>
      </c>
      <c r="V15" s="9">
        <f t="shared" si="6"/>
        <v>4350</v>
      </c>
      <c r="W15" s="127" t="s">
        <v>228</v>
      </c>
      <c r="X15" s="119">
        <v>4874</v>
      </c>
    </row>
    <row r="16" spans="2:24" ht="24">
      <c r="B16" s="19">
        <v>719</v>
      </c>
      <c r="C16" s="15" t="s">
        <v>63</v>
      </c>
      <c r="D16" s="15" t="s">
        <v>71</v>
      </c>
      <c r="E16" s="15" t="s">
        <v>73</v>
      </c>
      <c r="F16" s="15">
        <v>500</v>
      </c>
      <c r="G16" s="5" t="s">
        <v>12</v>
      </c>
      <c r="H16" s="18">
        <v>4050</v>
      </c>
      <c r="I16" s="72" t="s">
        <v>139</v>
      </c>
      <c r="J16" s="9">
        <f t="shared" si="0"/>
        <v>4300</v>
      </c>
      <c r="K16" s="72" t="s">
        <v>147</v>
      </c>
      <c r="L16" s="9">
        <f t="shared" si="1"/>
        <v>4350</v>
      </c>
      <c r="M16" s="72"/>
      <c r="N16" s="9">
        <f t="shared" si="2"/>
        <v>4350</v>
      </c>
      <c r="O16" s="97"/>
      <c r="P16" s="9">
        <f t="shared" si="3"/>
        <v>4350</v>
      </c>
      <c r="Q16" s="97"/>
      <c r="R16" s="9">
        <f t="shared" si="4"/>
        <v>4350</v>
      </c>
      <c r="S16" s="97"/>
      <c r="T16" s="9">
        <f t="shared" si="5"/>
        <v>4350</v>
      </c>
      <c r="U16" s="97"/>
      <c r="V16" s="9">
        <f t="shared" si="6"/>
        <v>4350</v>
      </c>
      <c r="W16" s="127" t="s">
        <v>228</v>
      </c>
      <c r="X16" s="119">
        <v>4874</v>
      </c>
    </row>
    <row r="17" spans="2:24" ht="27.75" customHeight="1">
      <c r="B17" s="5">
        <v>719</v>
      </c>
      <c r="C17" s="15" t="s">
        <v>63</v>
      </c>
      <c r="D17" s="15" t="s">
        <v>71</v>
      </c>
      <c r="E17" s="15" t="s">
        <v>74</v>
      </c>
      <c r="F17" s="15" t="s">
        <v>66</v>
      </c>
      <c r="G17" s="5" t="s">
        <v>141</v>
      </c>
      <c r="H17" s="18">
        <f>H18</f>
        <v>1110</v>
      </c>
      <c r="I17" s="18">
        <f>I18</f>
        <v>0</v>
      </c>
      <c r="J17" s="9">
        <f t="shared" si="0"/>
        <v>1110</v>
      </c>
      <c r="K17" s="18">
        <f>K18</f>
        <v>0</v>
      </c>
      <c r="L17" s="9">
        <f t="shared" si="1"/>
        <v>1110</v>
      </c>
      <c r="M17" s="18">
        <f>M18</f>
        <v>0</v>
      </c>
      <c r="N17" s="9">
        <f t="shared" si="2"/>
        <v>1110</v>
      </c>
      <c r="O17" s="18">
        <f>O18</f>
        <v>0</v>
      </c>
      <c r="P17" s="9">
        <f t="shared" si="3"/>
        <v>1110</v>
      </c>
      <c r="Q17" s="18">
        <f>Q18</f>
        <v>0</v>
      </c>
      <c r="R17" s="9">
        <f t="shared" si="4"/>
        <v>1110</v>
      </c>
      <c r="S17" s="18">
        <f>S18</f>
        <v>0</v>
      </c>
      <c r="T17" s="9">
        <f t="shared" si="5"/>
        <v>1110</v>
      </c>
      <c r="U17" s="18">
        <f>U18</f>
        <v>0</v>
      </c>
      <c r="V17" s="9">
        <f t="shared" si="6"/>
        <v>1110</v>
      </c>
      <c r="W17" s="127" t="s">
        <v>227</v>
      </c>
      <c r="X17" s="119">
        <f>X18</f>
        <v>116</v>
      </c>
    </row>
    <row r="18" spans="2:24" ht="24">
      <c r="B18" s="5">
        <v>719</v>
      </c>
      <c r="C18" s="15" t="s">
        <v>63</v>
      </c>
      <c r="D18" s="15" t="s">
        <v>71</v>
      </c>
      <c r="E18" s="15" t="s">
        <v>74</v>
      </c>
      <c r="F18" s="20">
        <v>500</v>
      </c>
      <c r="G18" s="5" t="s">
        <v>12</v>
      </c>
      <c r="H18" s="18">
        <v>1110</v>
      </c>
      <c r="I18" s="18"/>
      <c r="J18" s="9">
        <f t="shared" si="0"/>
        <v>1110</v>
      </c>
      <c r="K18" s="18"/>
      <c r="L18" s="9">
        <f t="shared" si="1"/>
        <v>1110</v>
      </c>
      <c r="M18" s="18"/>
      <c r="N18" s="9">
        <f t="shared" si="2"/>
        <v>1110</v>
      </c>
      <c r="O18" s="97"/>
      <c r="P18" s="9">
        <f t="shared" si="3"/>
        <v>1110</v>
      </c>
      <c r="Q18" s="97"/>
      <c r="R18" s="9">
        <f t="shared" si="4"/>
        <v>1110</v>
      </c>
      <c r="S18" s="97"/>
      <c r="T18" s="9">
        <f t="shared" si="5"/>
        <v>1110</v>
      </c>
      <c r="U18" s="97"/>
      <c r="V18" s="9">
        <f t="shared" si="6"/>
        <v>1110</v>
      </c>
      <c r="W18" s="127" t="s">
        <v>227</v>
      </c>
      <c r="X18" s="119">
        <v>116</v>
      </c>
    </row>
    <row r="19" spans="2:24" s="4" customFormat="1" ht="24">
      <c r="B19" s="50">
        <v>719</v>
      </c>
      <c r="C19" s="23" t="s">
        <v>63</v>
      </c>
      <c r="D19" s="13">
        <v>14</v>
      </c>
      <c r="E19" s="12" t="s">
        <v>65</v>
      </c>
      <c r="F19" s="13" t="s">
        <v>66</v>
      </c>
      <c r="G19" s="11" t="s">
        <v>15</v>
      </c>
      <c r="H19" s="9">
        <f aca="true" t="shared" si="7" ref="H19:V19">H20</f>
        <v>750</v>
      </c>
      <c r="I19" s="9">
        <f t="shared" si="7"/>
        <v>0</v>
      </c>
      <c r="J19" s="9">
        <f t="shared" si="7"/>
        <v>750</v>
      </c>
      <c r="K19" s="9">
        <f t="shared" si="7"/>
        <v>0</v>
      </c>
      <c r="L19" s="9">
        <f t="shared" si="7"/>
        <v>750</v>
      </c>
      <c r="M19" s="9">
        <f t="shared" si="7"/>
        <v>0</v>
      </c>
      <c r="N19" s="9">
        <f t="shared" si="7"/>
        <v>750</v>
      </c>
      <c r="O19" s="9">
        <f t="shared" si="7"/>
        <v>0</v>
      </c>
      <c r="P19" s="9">
        <f t="shared" si="7"/>
        <v>750</v>
      </c>
      <c r="Q19" s="9">
        <f t="shared" si="7"/>
        <v>0</v>
      </c>
      <c r="R19" s="9">
        <f t="shared" si="7"/>
        <v>750</v>
      </c>
      <c r="S19" s="9">
        <f t="shared" si="7"/>
        <v>0</v>
      </c>
      <c r="T19" s="9">
        <f t="shared" si="7"/>
        <v>750</v>
      </c>
      <c r="U19" s="9">
        <f t="shared" si="7"/>
        <v>0</v>
      </c>
      <c r="V19" s="9">
        <f t="shared" si="7"/>
        <v>750</v>
      </c>
      <c r="W19" s="134"/>
      <c r="X19" s="137">
        <f>X20</f>
        <v>750</v>
      </c>
    </row>
    <row r="20" spans="2:24" ht="24">
      <c r="B20" s="339">
        <v>719</v>
      </c>
      <c r="C20" s="276" t="s">
        <v>63</v>
      </c>
      <c r="D20" s="276">
        <v>14</v>
      </c>
      <c r="E20" s="337" t="s">
        <v>75</v>
      </c>
      <c r="F20" s="276" t="s">
        <v>66</v>
      </c>
      <c r="G20" s="54" t="s">
        <v>16</v>
      </c>
      <c r="H20" s="306">
        <f aca="true" t="shared" si="8" ref="H20:N20">H22</f>
        <v>750</v>
      </c>
      <c r="I20" s="306">
        <f t="shared" si="8"/>
        <v>0</v>
      </c>
      <c r="J20" s="306">
        <f t="shared" si="8"/>
        <v>750</v>
      </c>
      <c r="K20" s="306">
        <f t="shared" si="8"/>
        <v>0</v>
      </c>
      <c r="L20" s="306">
        <f t="shared" si="8"/>
        <v>750</v>
      </c>
      <c r="M20" s="306">
        <f t="shared" si="8"/>
        <v>0</v>
      </c>
      <c r="N20" s="306">
        <f t="shared" si="8"/>
        <v>750</v>
      </c>
      <c r="O20" s="306">
        <f aca="true" t="shared" si="9" ref="O20:T20">O22</f>
        <v>0</v>
      </c>
      <c r="P20" s="306">
        <f t="shared" si="9"/>
        <v>750</v>
      </c>
      <c r="Q20" s="306">
        <f t="shared" si="9"/>
        <v>0</v>
      </c>
      <c r="R20" s="306">
        <f t="shared" si="9"/>
        <v>750</v>
      </c>
      <c r="S20" s="306">
        <f t="shared" si="9"/>
        <v>0</v>
      </c>
      <c r="T20" s="306">
        <f t="shared" si="9"/>
        <v>750</v>
      </c>
      <c r="U20" s="306">
        <f>U22</f>
        <v>0</v>
      </c>
      <c r="V20" s="363">
        <f>V22</f>
        <v>750</v>
      </c>
      <c r="W20" s="130"/>
      <c r="X20" s="120">
        <f>X22</f>
        <v>750</v>
      </c>
    </row>
    <row r="21" spans="2:24" ht="24">
      <c r="B21" s="340"/>
      <c r="C21" s="277"/>
      <c r="D21" s="277"/>
      <c r="E21" s="338"/>
      <c r="F21" s="277"/>
      <c r="G21" s="55" t="s">
        <v>17</v>
      </c>
      <c r="H21" s="307"/>
      <c r="I21" s="307"/>
      <c r="J21" s="307"/>
      <c r="K21" s="307"/>
      <c r="L21" s="307"/>
      <c r="M21" s="307"/>
      <c r="N21" s="307"/>
      <c r="O21" s="307"/>
      <c r="P21" s="307"/>
      <c r="Q21" s="307"/>
      <c r="R21" s="307"/>
      <c r="S21" s="307"/>
      <c r="T21" s="307"/>
      <c r="U21" s="307"/>
      <c r="V21" s="364"/>
      <c r="W21" s="131"/>
      <c r="X21" s="121"/>
    </row>
    <row r="22" spans="2:24" ht="24">
      <c r="B22" s="5">
        <v>719</v>
      </c>
      <c r="C22" s="15" t="s">
        <v>63</v>
      </c>
      <c r="D22" s="15">
        <v>14</v>
      </c>
      <c r="E22" s="16" t="s">
        <v>76</v>
      </c>
      <c r="F22" s="20" t="s">
        <v>66</v>
      </c>
      <c r="G22" s="5" t="s">
        <v>18</v>
      </c>
      <c r="H22" s="18">
        <f aca="true" t="shared" si="10" ref="H22:V22">H23</f>
        <v>750</v>
      </c>
      <c r="I22" s="18">
        <f t="shared" si="10"/>
        <v>0</v>
      </c>
      <c r="J22" s="18">
        <f t="shared" si="10"/>
        <v>750</v>
      </c>
      <c r="K22" s="18">
        <f t="shared" si="10"/>
        <v>0</v>
      </c>
      <c r="L22" s="18">
        <f t="shared" si="10"/>
        <v>750</v>
      </c>
      <c r="M22" s="18">
        <f t="shared" si="10"/>
        <v>0</v>
      </c>
      <c r="N22" s="18">
        <f t="shared" si="10"/>
        <v>750</v>
      </c>
      <c r="O22" s="18">
        <f t="shared" si="10"/>
        <v>0</v>
      </c>
      <c r="P22" s="18">
        <f t="shared" si="10"/>
        <v>750</v>
      </c>
      <c r="Q22" s="18">
        <f t="shared" si="10"/>
        <v>0</v>
      </c>
      <c r="R22" s="18">
        <f t="shared" si="10"/>
        <v>750</v>
      </c>
      <c r="S22" s="18">
        <f t="shared" si="10"/>
        <v>0</v>
      </c>
      <c r="T22" s="18">
        <f t="shared" si="10"/>
        <v>750</v>
      </c>
      <c r="U22" s="18">
        <f t="shared" si="10"/>
        <v>0</v>
      </c>
      <c r="V22" s="18">
        <f t="shared" si="10"/>
        <v>750</v>
      </c>
      <c r="W22" s="132"/>
      <c r="X22" s="121">
        <f>X23</f>
        <v>750</v>
      </c>
    </row>
    <row r="23" spans="2:24" ht="24">
      <c r="B23" s="5">
        <v>719</v>
      </c>
      <c r="C23" s="15" t="s">
        <v>63</v>
      </c>
      <c r="D23" s="15">
        <v>14</v>
      </c>
      <c r="E23" s="16" t="s">
        <v>76</v>
      </c>
      <c r="F23" s="20">
        <v>500</v>
      </c>
      <c r="G23" s="5" t="s">
        <v>12</v>
      </c>
      <c r="H23" s="18">
        <v>750</v>
      </c>
      <c r="I23" s="18"/>
      <c r="J23" s="18">
        <v>750</v>
      </c>
      <c r="K23" s="18"/>
      <c r="L23" s="18">
        <v>750</v>
      </c>
      <c r="M23" s="18"/>
      <c r="N23" s="18">
        <v>750</v>
      </c>
      <c r="O23" s="18"/>
      <c r="P23" s="18">
        <v>750</v>
      </c>
      <c r="Q23" s="18"/>
      <c r="R23" s="18">
        <v>750</v>
      </c>
      <c r="S23" s="18"/>
      <c r="T23" s="18">
        <v>750</v>
      </c>
      <c r="U23" s="18"/>
      <c r="V23" s="18">
        <v>750</v>
      </c>
      <c r="W23" s="127"/>
      <c r="X23" s="119">
        <f>V23</f>
        <v>750</v>
      </c>
    </row>
    <row r="24" spans="2:24" s="4" customFormat="1" ht="54" customHeight="1">
      <c r="B24" s="14">
        <v>715</v>
      </c>
      <c r="C24" s="21"/>
      <c r="D24" s="21"/>
      <c r="E24" s="22"/>
      <c r="F24" s="21"/>
      <c r="G24" s="11" t="s">
        <v>19</v>
      </c>
      <c r="H24" s="6">
        <f>H25+H77+H82+H52+H47+H95</f>
        <v>29097</v>
      </c>
      <c r="I24" s="6">
        <f>I25+I77+I82+I52+I47+I95</f>
        <v>1045</v>
      </c>
      <c r="J24" s="6">
        <f>I24+H24</f>
        <v>30142</v>
      </c>
      <c r="K24" s="6">
        <f>K25+K77+K82+K52+K47+K95</f>
        <v>3051</v>
      </c>
      <c r="L24" s="6">
        <f>K24+J24</f>
        <v>33193</v>
      </c>
      <c r="M24" s="6">
        <f>M25+M77+M82+M52+M47+M95</f>
        <v>48144.48</v>
      </c>
      <c r="N24" s="6">
        <f>M24+L24</f>
        <v>81337.48000000001</v>
      </c>
      <c r="O24" s="22">
        <f>O34+O52+O82</f>
        <v>52145.94</v>
      </c>
      <c r="P24" s="6">
        <f>O24+N24</f>
        <v>133483.42</v>
      </c>
      <c r="Q24" s="22"/>
      <c r="R24" s="6">
        <f>Q24+P24</f>
        <v>133483.42</v>
      </c>
      <c r="S24" s="22" t="s">
        <v>190</v>
      </c>
      <c r="T24" s="6">
        <f>S24+R24</f>
        <v>131483.42</v>
      </c>
      <c r="U24" s="22" t="s">
        <v>208</v>
      </c>
      <c r="V24" s="6">
        <f>U24+T24</f>
        <v>183032.42</v>
      </c>
      <c r="W24" s="126" t="s">
        <v>232</v>
      </c>
      <c r="X24" s="139">
        <f>X25+X47+X52+X77+X82+X95</f>
        <v>183167.41999999998</v>
      </c>
    </row>
    <row r="25" spans="2:24" s="4" customFormat="1" ht="15.75" customHeight="1">
      <c r="B25" s="11">
        <v>715</v>
      </c>
      <c r="C25" s="13" t="s">
        <v>63</v>
      </c>
      <c r="D25" s="13" t="s">
        <v>64</v>
      </c>
      <c r="E25" s="12" t="s">
        <v>78</v>
      </c>
      <c r="F25" s="13" t="s">
        <v>66</v>
      </c>
      <c r="G25" s="11" t="s">
        <v>20</v>
      </c>
      <c r="H25" s="9">
        <f aca="true" t="shared" si="11" ref="H25:N25">H26+H34</f>
        <v>16507</v>
      </c>
      <c r="I25" s="9">
        <f t="shared" si="11"/>
        <v>960</v>
      </c>
      <c r="J25" s="9">
        <f t="shared" si="11"/>
        <v>17467</v>
      </c>
      <c r="K25" s="81">
        <f t="shared" si="11"/>
        <v>617</v>
      </c>
      <c r="L25" s="9">
        <f t="shared" si="11"/>
        <v>18084</v>
      </c>
      <c r="M25" s="81">
        <f t="shared" si="11"/>
        <v>0</v>
      </c>
      <c r="N25" s="9">
        <f t="shared" si="11"/>
        <v>18084</v>
      </c>
      <c r="O25" s="81">
        <f aca="true" t="shared" si="12" ref="O25:T25">O26+O34</f>
        <v>645.94</v>
      </c>
      <c r="P25" s="9">
        <f t="shared" si="12"/>
        <v>18729.94</v>
      </c>
      <c r="Q25" s="81">
        <f t="shared" si="12"/>
        <v>0</v>
      </c>
      <c r="R25" s="9">
        <f t="shared" si="12"/>
        <v>18729.94</v>
      </c>
      <c r="S25" s="81">
        <f t="shared" si="12"/>
        <v>-2000</v>
      </c>
      <c r="T25" s="9">
        <f t="shared" si="12"/>
        <v>16729.94</v>
      </c>
      <c r="U25" s="81">
        <f>U26+U34</f>
        <v>9</v>
      </c>
      <c r="V25" s="9">
        <f>V26+V34</f>
        <v>15238.94</v>
      </c>
      <c r="W25" s="134" t="s">
        <v>231</v>
      </c>
      <c r="X25" s="134">
        <f>X26+X34</f>
        <v>16620.940000000002</v>
      </c>
    </row>
    <row r="26" spans="2:24" s="4" customFormat="1" ht="23.25" customHeight="1">
      <c r="B26" s="333">
        <v>715</v>
      </c>
      <c r="C26" s="327" t="s">
        <v>63</v>
      </c>
      <c r="D26" s="329" t="s">
        <v>77</v>
      </c>
      <c r="E26" s="345" t="s">
        <v>65</v>
      </c>
      <c r="F26" s="327" t="s">
        <v>66</v>
      </c>
      <c r="G26" s="71" t="s">
        <v>21</v>
      </c>
      <c r="H26" s="302">
        <f aca="true" t="shared" si="13" ref="H26:N26">H28</f>
        <v>8507</v>
      </c>
      <c r="I26" s="302">
        <f t="shared" si="13"/>
        <v>0</v>
      </c>
      <c r="J26" s="302">
        <f t="shared" si="13"/>
        <v>8507</v>
      </c>
      <c r="K26" s="300">
        <f t="shared" si="13"/>
        <v>367</v>
      </c>
      <c r="L26" s="302">
        <f t="shared" si="13"/>
        <v>8874</v>
      </c>
      <c r="M26" s="300">
        <f t="shared" si="13"/>
        <v>0</v>
      </c>
      <c r="N26" s="302">
        <f t="shared" si="13"/>
        <v>8874</v>
      </c>
      <c r="O26" s="300">
        <f aca="true" t="shared" si="14" ref="O26:T26">O28</f>
        <v>0</v>
      </c>
      <c r="P26" s="302">
        <f t="shared" si="14"/>
        <v>8874</v>
      </c>
      <c r="Q26" s="300">
        <f t="shared" si="14"/>
        <v>0</v>
      </c>
      <c r="R26" s="302">
        <f t="shared" si="14"/>
        <v>8874</v>
      </c>
      <c r="S26" s="300">
        <f t="shared" si="14"/>
        <v>0</v>
      </c>
      <c r="T26" s="302">
        <f t="shared" si="14"/>
        <v>8874</v>
      </c>
      <c r="U26" s="300">
        <f>U28</f>
        <v>0</v>
      </c>
      <c r="V26" s="365">
        <f>V28</f>
        <v>8874</v>
      </c>
      <c r="W26" s="133" t="s">
        <v>226</v>
      </c>
      <c r="X26" s="137">
        <f>X28</f>
        <v>10276</v>
      </c>
    </row>
    <row r="27" spans="2:24" s="4" customFormat="1" ht="48">
      <c r="B27" s="334"/>
      <c r="C27" s="328"/>
      <c r="D27" s="330"/>
      <c r="E27" s="346"/>
      <c r="F27" s="328"/>
      <c r="G27" s="59" t="s">
        <v>22</v>
      </c>
      <c r="H27" s="303"/>
      <c r="I27" s="303"/>
      <c r="J27" s="303"/>
      <c r="K27" s="301"/>
      <c r="L27" s="303"/>
      <c r="M27" s="301"/>
      <c r="N27" s="303"/>
      <c r="O27" s="301"/>
      <c r="P27" s="303"/>
      <c r="Q27" s="301"/>
      <c r="R27" s="303"/>
      <c r="S27" s="301"/>
      <c r="T27" s="303"/>
      <c r="U27" s="301"/>
      <c r="V27" s="366"/>
      <c r="W27" s="135"/>
      <c r="X27" s="136"/>
    </row>
    <row r="28" spans="2:24" ht="72">
      <c r="B28" s="5">
        <v>715</v>
      </c>
      <c r="C28" s="15" t="s">
        <v>63</v>
      </c>
      <c r="D28" s="17" t="s">
        <v>77</v>
      </c>
      <c r="E28" s="15" t="s">
        <v>72</v>
      </c>
      <c r="F28" s="15" t="s">
        <v>66</v>
      </c>
      <c r="G28" s="5" t="s">
        <v>10</v>
      </c>
      <c r="H28" s="18">
        <f aca="true" t="shared" si="15" ref="H28:N28">H29+H31</f>
        <v>8507</v>
      </c>
      <c r="I28" s="18">
        <f t="shared" si="15"/>
        <v>0</v>
      </c>
      <c r="J28" s="18">
        <f t="shared" si="15"/>
        <v>8507</v>
      </c>
      <c r="K28" s="72">
        <f t="shared" si="15"/>
        <v>367</v>
      </c>
      <c r="L28" s="18">
        <f t="shared" si="15"/>
        <v>8874</v>
      </c>
      <c r="M28" s="72">
        <f t="shared" si="15"/>
        <v>0</v>
      </c>
      <c r="N28" s="18">
        <f t="shared" si="15"/>
        <v>8874</v>
      </c>
      <c r="O28" s="72">
        <f aca="true" t="shared" si="16" ref="O28:T28">O29+O31</f>
        <v>0</v>
      </c>
      <c r="P28" s="18">
        <f t="shared" si="16"/>
        <v>8874</v>
      </c>
      <c r="Q28" s="72">
        <f t="shared" si="16"/>
        <v>0</v>
      </c>
      <c r="R28" s="18">
        <f t="shared" si="16"/>
        <v>8874</v>
      </c>
      <c r="S28" s="72">
        <f t="shared" si="16"/>
        <v>0</v>
      </c>
      <c r="T28" s="18">
        <f t="shared" si="16"/>
        <v>8874</v>
      </c>
      <c r="U28" s="72">
        <f>U29+U31</f>
        <v>0</v>
      </c>
      <c r="V28" s="18">
        <f>V29+V31</f>
        <v>8874</v>
      </c>
      <c r="W28" s="132" t="s">
        <v>226</v>
      </c>
      <c r="X28" s="121">
        <f>X29+X32</f>
        <v>10276</v>
      </c>
    </row>
    <row r="29" spans="2:24" ht="15.75">
      <c r="B29" s="5">
        <v>715</v>
      </c>
      <c r="C29" s="15" t="s">
        <v>63</v>
      </c>
      <c r="D29" s="17" t="s">
        <v>77</v>
      </c>
      <c r="E29" s="15" t="s">
        <v>73</v>
      </c>
      <c r="F29" s="15" t="s">
        <v>66</v>
      </c>
      <c r="G29" s="5" t="s">
        <v>11</v>
      </c>
      <c r="H29" s="18">
        <f aca="true" t="shared" si="17" ref="H29:V29">H30</f>
        <v>7879</v>
      </c>
      <c r="I29" s="18">
        <f t="shared" si="17"/>
        <v>0</v>
      </c>
      <c r="J29" s="18">
        <f t="shared" si="17"/>
        <v>7879</v>
      </c>
      <c r="K29" s="72" t="str">
        <f t="shared" si="17"/>
        <v>+367</v>
      </c>
      <c r="L29" s="18">
        <f t="shared" si="17"/>
        <v>8246</v>
      </c>
      <c r="M29" s="72">
        <f t="shared" si="17"/>
        <v>0</v>
      </c>
      <c r="N29" s="18">
        <f t="shared" si="17"/>
        <v>8246</v>
      </c>
      <c r="O29" s="72">
        <f t="shared" si="17"/>
        <v>0</v>
      </c>
      <c r="P29" s="18">
        <f t="shared" si="17"/>
        <v>8246</v>
      </c>
      <c r="Q29" s="72">
        <f t="shared" si="17"/>
        <v>0</v>
      </c>
      <c r="R29" s="18">
        <f t="shared" si="17"/>
        <v>8246</v>
      </c>
      <c r="S29" s="72">
        <f t="shared" si="17"/>
        <v>0</v>
      </c>
      <c r="T29" s="18">
        <f t="shared" si="17"/>
        <v>8246</v>
      </c>
      <c r="U29" s="72">
        <f t="shared" si="17"/>
        <v>0</v>
      </c>
      <c r="V29" s="18">
        <f t="shared" si="17"/>
        <v>8246</v>
      </c>
      <c r="W29" s="127" t="s">
        <v>225</v>
      </c>
      <c r="X29" s="119">
        <f>X30</f>
        <v>9619</v>
      </c>
    </row>
    <row r="30" spans="2:24" ht="24">
      <c r="B30" s="5">
        <v>715</v>
      </c>
      <c r="C30" s="15" t="s">
        <v>63</v>
      </c>
      <c r="D30" s="17" t="s">
        <v>77</v>
      </c>
      <c r="E30" s="15" t="s">
        <v>73</v>
      </c>
      <c r="F30" s="15">
        <v>500</v>
      </c>
      <c r="G30" s="5" t="s">
        <v>12</v>
      </c>
      <c r="H30" s="18">
        <v>7879</v>
      </c>
      <c r="I30" s="18"/>
      <c r="J30" s="18">
        <v>7879</v>
      </c>
      <c r="K30" s="72" t="s">
        <v>150</v>
      </c>
      <c r="L30" s="72">
        <f>J30+K30</f>
        <v>8246</v>
      </c>
      <c r="M30" s="72"/>
      <c r="N30" s="72">
        <f>L30+M30</f>
        <v>8246</v>
      </c>
      <c r="O30" s="97"/>
      <c r="P30" s="72">
        <f>N30+O30</f>
        <v>8246</v>
      </c>
      <c r="Q30" s="97"/>
      <c r="R30" s="72">
        <f>P30+Q30</f>
        <v>8246</v>
      </c>
      <c r="S30" s="97"/>
      <c r="T30" s="72">
        <f>R30+S30</f>
        <v>8246</v>
      </c>
      <c r="U30" s="97"/>
      <c r="V30" s="72">
        <f>T30+U30</f>
        <v>8246</v>
      </c>
      <c r="W30" s="129" t="s">
        <v>225</v>
      </c>
      <c r="X30" s="120">
        <v>9619</v>
      </c>
    </row>
    <row r="31" spans="2:24" ht="10.5" customHeight="1">
      <c r="B31" s="274">
        <v>715</v>
      </c>
      <c r="C31" s="276" t="s">
        <v>63</v>
      </c>
      <c r="D31" s="331" t="s">
        <v>77</v>
      </c>
      <c r="E31" s="337" t="s">
        <v>79</v>
      </c>
      <c r="F31" s="347" t="s">
        <v>66</v>
      </c>
      <c r="G31" s="54" t="s">
        <v>23</v>
      </c>
      <c r="H31" s="306">
        <f aca="true" t="shared" si="18" ref="H31:N31">H33</f>
        <v>628</v>
      </c>
      <c r="I31" s="306">
        <f t="shared" si="18"/>
        <v>0</v>
      </c>
      <c r="J31" s="306">
        <f t="shared" si="18"/>
        <v>628</v>
      </c>
      <c r="K31" s="304">
        <f t="shared" si="18"/>
        <v>0</v>
      </c>
      <c r="L31" s="306">
        <f t="shared" si="18"/>
        <v>628</v>
      </c>
      <c r="M31" s="304">
        <f t="shared" si="18"/>
        <v>0</v>
      </c>
      <c r="N31" s="306">
        <f t="shared" si="18"/>
        <v>628</v>
      </c>
      <c r="O31" s="304">
        <f aca="true" t="shared" si="19" ref="O31:T31">O33</f>
        <v>0</v>
      </c>
      <c r="P31" s="306">
        <f t="shared" si="19"/>
        <v>628</v>
      </c>
      <c r="Q31" s="304">
        <f t="shared" si="19"/>
        <v>0</v>
      </c>
      <c r="R31" s="306">
        <f t="shared" si="19"/>
        <v>628</v>
      </c>
      <c r="S31" s="304">
        <f t="shared" si="19"/>
        <v>0</v>
      </c>
      <c r="T31" s="306">
        <f t="shared" si="19"/>
        <v>628</v>
      </c>
      <c r="U31" s="304">
        <f>U33</f>
        <v>0</v>
      </c>
      <c r="V31" s="363">
        <f>V33</f>
        <v>628</v>
      </c>
      <c r="W31" s="130"/>
      <c r="X31" s="120"/>
    </row>
    <row r="32" spans="2:24" ht="24">
      <c r="B32" s="275"/>
      <c r="C32" s="277"/>
      <c r="D32" s="332"/>
      <c r="E32" s="338"/>
      <c r="F32" s="348"/>
      <c r="G32" s="55" t="s">
        <v>24</v>
      </c>
      <c r="H32" s="307"/>
      <c r="I32" s="307"/>
      <c r="J32" s="307"/>
      <c r="K32" s="305"/>
      <c r="L32" s="307"/>
      <c r="M32" s="305"/>
      <c r="N32" s="307"/>
      <c r="O32" s="305"/>
      <c r="P32" s="307"/>
      <c r="Q32" s="305"/>
      <c r="R32" s="307"/>
      <c r="S32" s="305"/>
      <c r="T32" s="307"/>
      <c r="U32" s="305"/>
      <c r="V32" s="364"/>
      <c r="W32" s="131" t="s">
        <v>224</v>
      </c>
      <c r="X32" s="121">
        <f>X33</f>
        <v>657</v>
      </c>
    </row>
    <row r="33" spans="2:24" ht="24">
      <c r="B33" s="5">
        <v>715</v>
      </c>
      <c r="C33" s="15" t="s">
        <v>63</v>
      </c>
      <c r="D33" s="17" t="s">
        <v>77</v>
      </c>
      <c r="E33" s="16" t="s">
        <v>79</v>
      </c>
      <c r="F33" s="20">
        <v>500</v>
      </c>
      <c r="G33" s="5" t="s">
        <v>12</v>
      </c>
      <c r="H33" s="18">
        <v>628</v>
      </c>
      <c r="I33" s="18"/>
      <c r="J33" s="18">
        <v>628</v>
      </c>
      <c r="K33" s="72"/>
      <c r="L33" s="18">
        <v>628</v>
      </c>
      <c r="M33" s="72"/>
      <c r="N33" s="18">
        <v>628</v>
      </c>
      <c r="O33" s="97"/>
      <c r="P33" s="72">
        <f>N33+O33</f>
        <v>628</v>
      </c>
      <c r="Q33" s="97"/>
      <c r="R33" s="72">
        <f>P33+Q33</f>
        <v>628</v>
      </c>
      <c r="S33" s="97"/>
      <c r="T33" s="72">
        <f>R33+S33</f>
        <v>628</v>
      </c>
      <c r="U33" s="97"/>
      <c r="V33" s="72">
        <f>T33+U33</f>
        <v>628</v>
      </c>
      <c r="W33" s="132" t="s">
        <v>224</v>
      </c>
      <c r="X33" s="121">
        <v>657</v>
      </c>
    </row>
    <row r="34" spans="2:24" s="4" customFormat="1" ht="24">
      <c r="B34" s="11">
        <v>715</v>
      </c>
      <c r="C34" s="13" t="s">
        <v>63</v>
      </c>
      <c r="D34" s="23">
        <v>14</v>
      </c>
      <c r="E34" s="12" t="s">
        <v>65</v>
      </c>
      <c r="F34" s="13" t="s">
        <v>66</v>
      </c>
      <c r="G34" s="11" t="s">
        <v>15</v>
      </c>
      <c r="H34" s="9">
        <f aca="true" t="shared" si="20" ref="H34:N34">H35+H41+H45</f>
        <v>8000</v>
      </c>
      <c r="I34" s="81">
        <f t="shared" si="20"/>
        <v>960</v>
      </c>
      <c r="J34" s="9">
        <f t="shared" si="20"/>
        <v>8960</v>
      </c>
      <c r="K34" s="81">
        <f t="shared" si="20"/>
        <v>250</v>
      </c>
      <c r="L34" s="9">
        <f t="shared" si="20"/>
        <v>9210</v>
      </c>
      <c r="M34" s="81">
        <f t="shared" si="20"/>
        <v>0</v>
      </c>
      <c r="N34" s="9">
        <f t="shared" si="20"/>
        <v>9210</v>
      </c>
      <c r="O34" s="81">
        <f aca="true" t="shared" si="21" ref="O34:T34">O35+O41+O45</f>
        <v>645.94</v>
      </c>
      <c r="P34" s="9">
        <f t="shared" si="21"/>
        <v>9855.939999999999</v>
      </c>
      <c r="Q34" s="81">
        <f t="shared" si="21"/>
        <v>0</v>
      </c>
      <c r="R34" s="9">
        <f t="shared" si="21"/>
        <v>9855.939999999999</v>
      </c>
      <c r="S34" s="81">
        <f t="shared" si="21"/>
        <v>-2000</v>
      </c>
      <c r="T34" s="9">
        <f t="shared" si="21"/>
        <v>7855.94</v>
      </c>
      <c r="U34" s="81">
        <f>U35+U41+U45</f>
        <v>9</v>
      </c>
      <c r="V34" s="9">
        <f>V35+V41+V45</f>
        <v>6364.9400000000005</v>
      </c>
      <c r="W34" s="134"/>
      <c r="X34" s="134">
        <f>X35+X41</f>
        <v>6344.9400000000005</v>
      </c>
    </row>
    <row r="35" spans="2:24" ht="24">
      <c r="B35" s="274">
        <v>715</v>
      </c>
      <c r="C35" s="276" t="s">
        <v>63</v>
      </c>
      <c r="D35" s="276">
        <v>14</v>
      </c>
      <c r="E35" s="337" t="s">
        <v>75</v>
      </c>
      <c r="F35" s="276" t="s">
        <v>66</v>
      </c>
      <c r="G35" s="54" t="s">
        <v>16</v>
      </c>
      <c r="H35" s="306">
        <f aca="true" t="shared" si="22" ref="H35:N35">H37</f>
        <v>2500</v>
      </c>
      <c r="I35" s="306">
        <f t="shared" si="22"/>
        <v>0</v>
      </c>
      <c r="J35" s="306">
        <f t="shared" si="22"/>
        <v>2500</v>
      </c>
      <c r="K35" s="304">
        <f t="shared" si="22"/>
        <v>0</v>
      </c>
      <c r="L35" s="306">
        <f t="shared" si="22"/>
        <v>2500</v>
      </c>
      <c r="M35" s="304">
        <f t="shared" si="22"/>
        <v>0</v>
      </c>
      <c r="N35" s="306">
        <f t="shared" si="22"/>
        <v>2500</v>
      </c>
      <c r="O35" s="308" t="str">
        <f aca="true" t="shared" si="23" ref="O35:T35">O37</f>
        <v>+221</v>
      </c>
      <c r="P35" s="306">
        <f t="shared" si="23"/>
        <v>2721</v>
      </c>
      <c r="Q35" s="308">
        <f t="shared" si="23"/>
        <v>0</v>
      </c>
      <c r="R35" s="306">
        <f t="shared" si="23"/>
        <v>2721</v>
      </c>
      <c r="S35" s="308">
        <f t="shared" si="23"/>
        <v>0</v>
      </c>
      <c r="T35" s="306">
        <f t="shared" si="23"/>
        <v>2721</v>
      </c>
      <c r="U35" s="308" t="str">
        <f>U37</f>
        <v>+9</v>
      </c>
      <c r="V35" s="363">
        <f>V37</f>
        <v>2730</v>
      </c>
      <c r="W35" s="130"/>
      <c r="X35" s="129">
        <f>X37</f>
        <v>2710</v>
      </c>
    </row>
    <row r="36" spans="2:24" ht="24">
      <c r="B36" s="275"/>
      <c r="C36" s="277"/>
      <c r="D36" s="277"/>
      <c r="E36" s="338"/>
      <c r="F36" s="277"/>
      <c r="G36" s="55" t="s">
        <v>17</v>
      </c>
      <c r="H36" s="307"/>
      <c r="I36" s="307"/>
      <c r="J36" s="307"/>
      <c r="K36" s="305"/>
      <c r="L36" s="307"/>
      <c r="M36" s="305"/>
      <c r="N36" s="307"/>
      <c r="O36" s="309"/>
      <c r="P36" s="307"/>
      <c r="Q36" s="309"/>
      <c r="R36" s="307"/>
      <c r="S36" s="309"/>
      <c r="T36" s="307"/>
      <c r="U36" s="309"/>
      <c r="V36" s="364"/>
      <c r="W36" s="131"/>
      <c r="X36" s="121"/>
    </row>
    <row r="37" spans="2:24" ht="24">
      <c r="B37" s="5">
        <v>715</v>
      </c>
      <c r="C37" s="15" t="s">
        <v>63</v>
      </c>
      <c r="D37" s="15">
        <v>14</v>
      </c>
      <c r="E37" s="16" t="s">
        <v>76</v>
      </c>
      <c r="F37" s="20" t="s">
        <v>66</v>
      </c>
      <c r="G37" s="5" t="s">
        <v>18</v>
      </c>
      <c r="H37" s="18">
        <f aca="true" t="shared" si="24" ref="H37:N37">H38+H39</f>
        <v>2500</v>
      </c>
      <c r="I37" s="18">
        <f t="shared" si="24"/>
        <v>0</v>
      </c>
      <c r="J37" s="18">
        <f t="shared" si="24"/>
        <v>2500</v>
      </c>
      <c r="K37" s="72">
        <f t="shared" si="24"/>
        <v>0</v>
      </c>
      <c r="L37" s="18">
        <f t="shared" si="24"/>
        <v>2500</v>
      </c>
      <c r="M37" s="72">
        <f t="shared" si="24"/>
        <v>0</v>
      </c>
      <c r="N37" s="18">
        <f t="shared" si="24"/>
        <v>2500</v>
      </c>
      <c r="O37" s="97" t="str">
        <f>O38</f>
        <v>+221</v>
      </c>
      <c r="P37" s="18">
        <f>P38+P39</f>
        <v>2721</v>
      </c>
      <c r="Q37" s="97">
        <f>Q38</f>
        <v>0</v>
      </c>
      <c r="R37" s="18">
        <f>R38+R39</f>
        <v>2721</v>
      </c>
      <c r="S37" s="97">
        <f>S38</f>
        <v>0</v>
      </c>
      <c r="T37" s="18">
        <f>T38+T39</f>
        <v>2721</v>
      </c>
      <c r="U37" s="97" t="str">
        <f>U38</f>
        <v>+9</v>
      </c>
      <c r="V37" s="18">
        <f>V38+V39</f>
        <v>2730</v>
      </c>
      <c r="W37" s="132"/>
      <c r="X37" s="132">
        <f>X38+X39</f>
        <v>2710</v>
      </c>
    </row>
    <row r="38" spans="2:24" ht="24">
      <c r="B38" s="5">
        <v>715</v>
      </c>
      <c r="C38" s="15" t="s">
        <v>63</v>
      </c>
      <c r="D38" s="15">
        <v>14</v>
      </c>
      <c r="E38" s="16" t="s">
        <v>76</v>
      </c>
      <c r="F38" s="20">
        <v>500</v>
      </c>
      <c r="G38" s="5" t="s">
        <v>12</v>
      </c>
      <c r="H38" s="18">
        <v>2400</v>
      </c>
      <c r="I38" s="18"/>
      <c r="J38" s="18">
        <v>2400</v>
      </c>
      <c r="K38" s="72"/>
      <c r="L38" s="18">
        <v>2400</v>
      </c>
      <c r="M38" s="72"/>
      <c r="N38" s="18">
        <v>2400</v>
      </c>
      <c r="O38" s="97" t="s">
        <v>180</v>
      </c>
      <c r="P38" s="72">
        <f>N38+O38</f>
        <v>2621</v>
      </c>
      <c r="Q38" s="97"/>
      <c r="R38" s="72">
        <f>P38+Q38</f>
        <v>2621</v>
      </c>
      <c r="S38" s="97"/>
      <c r="T38" s="72">
        <f>R38+S38</f>
        <v>2621</v>
      </c>
      <c r="U38" s="97" t="s">
        <v>197</v>
      </c>
      <c r="V38" s="72">
        <f>T38+U38</f>
        <v>2630</v>
      </c>
      <c r="W38" s="127" t="s">
        <v>233</v>
      </c>
      <c r="X38" s="140">
        <f>V38+W38</f>
        <v>2710</v>
      </c>
    </row>
    <row r="39" spans="2:24" ht="24">
      <c r="B39" s="5">
        <v>715</v>
      </c>
      <c r="C39" s="15" t="s">
        <v>63</v>
      </c>
      <c r="D39" s="15">
        <v>14</v>
      </c>
      <c r="E39" s="16" t="s">
        <v>114</v>
      </c>
      <c r="F39" s="20" t="s">
        <v>66</v>
      </c>
      <c r="G39" s="5" t="s">
        <v>113</v>
      </c>
      <c r="H39" s="18">
        <f aca="true" t="shared" si="25" ref="H39:V39">H40</f>
        <v>100</v>
      </c>
      <c r="I39" s="18">
        <f t="shared" si="25"/>
        <v>0</v>
      </c>
      <c r="J39" s="18">
        <f t="shared" si="25"/>
        <v>100</v>
      </c>
      <c r="K39" s="72">
        <f t="shared" si="25"/>
        <v>0</v>
      </c>
      <c r="L39" s="18">
        <f t="shared" si="25"/>
        <v>100</v>
      </c>
      <c r="M39" s="72">
        <f t="shared" si="25"/>
        <v>0</v>
      </c>
      <c r="N39" s="18">
        <f t="shared" si="25"/>
        <v>100</v>
      </c>
      <c r="O39" s="72">
        <f t="shared" si="25"/>
        <v>0</v>
      </c>
      <c r="P39" s="18">
        <f t="shared" si="25"/>
        <v>100</v>
      </c>
      <c r="Q39" s="72">
        <f t="shared" si="25"/>
        <v>0</v>
      </c>
      <c r="R39" s="18">
        <f t="shared" si="25"/>
        <v>100</v>
      </c>
      <c r="S39" s="72">
        <f t="shared" si="25"/>
        <v>0</v>
      </c>
      <c r="T39" s="18">
        <f t="shared" si="25"/>
        <v>100</v>
      </c>
      <c r="U39" s="72">
        <f t="shared" si="25"/>
        <v>0</v>
      </c>
      <c r="V39" s="18">
        <f t="shared" si="25"/>
        <v>100</v>
      </c>
      <c r="W39" s="127" t="s">
        <v>230</v>
      </c>
      <c r="X39" s="119">
        <f>X40</f>
        <v>0</v>
      </c>
    </row>
    <row r="40" spans="2:24" ht="24">
      <c r="B40" s="5">
        <v>715</v>
      </c>
      <c r="C40" s="15" t="s">
        <v>63</v>
      </c>
      <c r="D40" s="15">
        <v>14</v>
      </c>
      <c r="E40" s="16" t="s">
        <v>114</v>
      </c>
      <c r="F40" s="20">
        <v>500</v>
      </c>
      <c r="G40" s="5" t="s">
        <v>12</v>
      </c>
      <c r="H40" s="18">
        <v>100</v>
      </c>
      <c r="I40" s="18"/>
      <c r="J40" s="18">
        <v>100</v>
      </c>
      <c r="K40" s="72"/>
      <c r="L40" s="18">
        <v>100</v>
      </c>
      <c r="M40" s="72"/>
      <c r="N40" s="18">
        <v>100</v>
      </c>
      <c r="O40" s="72"/>
      <c r="P40" s="18">
        <v>100</v>
      </c>
      <c r="Q40" s="72"/>
      <c r="R40" s="18">
        <v>100</v>
      </c>
      <c r="S40" s="72"/>
      <c r="T40" s="18">
        <v>100</v>
      </c>
      <c r="U40" s="72"/>
      <c r="V40" s="18">
        <v>100</v>
      </c>
      <c r="W40" s="127" t="s">
        <v>230</v>
      </c>
      <c r="X40" s="119">
        <v>0</v>
      </c>
    </row>
    <row r="41" spans="2:24" ht="48">
      <c r="B41" s="5">
        <v>715</v>
      </c>
      <c r="C41" s="15" t="s">
        <v>63</v>
      </c>
      <c r="D41" s="17" t="s">
        <v>88</v>
      </c>
      <c r="E41" s="15" t="s">
        <v>89</v>
      </c>
      <c r="F41" s="15" t="s">
        <v>66</v>
      </c>
      <c r="G41" s="75" t="s">
        <v>90</v>
      </c>
      <c r="H41" s="18">
        <f aca="true" t="shared" si="26" ref="H41:V42">H42</f>
        <v>1500</v>
      </c>
      <c r="I41" s="18" t="str">
        <f t="shared" si="26"/>
        <v>+2960</v>
      </c>
      <c r="J41" s="18">
        <f t="shared" si="26"/>
        <v>4460</v>
      </c>
      <c r="K41" s="72" t="str">
        <f t="shared" si="26"/>
        <v>+250</v>
      </c>
      <c r="L41" s="18">
        <f t="shared" si="26"/>
        <v>4710</v>
      </c>
      <c r="M41" s="72">
        <f t="shared" si="26"/>
        <v>0</v>
      </c>
      <c r="N41" s="18">
        <f t="shared" si="26"/>
        <v>4710</v>
      </c>
      <c r="O41" s="72" t="str">
        <f t="shared" si="26"/>
        <v>+424,94</v>
      </c>
      <c r="P41" s="18">
        <f t="shared" si="26"/>
        <v>5134.94</v>
      </c>
      <c r="Q41" s="72">
        <f t="shared" si="26"/>
        <v>0</v>
      </c>
      <c r="R41" s="18">
        <f t="shared" si="26"/>
        <v>5134.94</v>
      </c>
      <c r="S41" s="72">
        <f t="shared" si="26"/>
        <v>0</v>
      </c>
      <c r="T41" s="18">
        <f t="shared" si="26"/>
        <v>5134.94</v>
      </c>
      <c r="U41" s="72">
        <f t="shared" si="26"/>
        <v>0</v>
      </c>
      <c r="V41" s="18" t="str">
        <f t="shared" si="26"/>
        <v>3634,940</v>
      </c>
      <c r="W41" s="127"/>
      <c r="X41" s="119" t="str">
        <f>X42</f>
        <v>3634,940</v>
      </c>
    </row>
    <row r="42" spans="2:24" ht="48">
      <c r="B42" s="5">
        <v>715</v>
      </c>
      <c r="C42" s="15" t="s">
        <v>63</v>
      </c>
      <c r="D42" s="17" t="s">
        <v>88</v>
      </c>
      <c r="E42" s="15" t="s">
        <v>91</v>
      </c>
      <c r="F42" s="15" t="s">
        <v>66</v>
      </c>
      <c r="G42" s="75" t="s">
        <v>92</v>
      </c>
      <c r="H42" s="18">
        <f t="shared" si="26"/>
        <v>1500</v>
      </c>
      <c r="I42" s="18" t="str">
        <f t="shared" si="26"/>
        <v>+2960</v>
      </c>
      <c r="J42" s="18">
        <f t="shared" si="26"/>
        <v>4460</v>
      </c>
      <c r="K42" s="72" t="str">
        <f t="shared" si="26"/>
        <v>+250</v>
      </c>
      <c r="L42" s="18">
        <f t="shared" si="26"/>
        <v>4710</v>
      </c>
      <c r="M42" s="72">
        <f t="shared" si="26"/>
        <v>0</v>
      </c>
      <c r="N42" s="18">
        <f t="shared" si="26"/>
        <v>4710</v>
      </c>
      <c r="O42" s="72" t="str">
        <f t="shared" si="26"/>
        <v>+424,94</v>
      </c>
      <c r="P42" s="18">
        <f t="shared" si="26"/>
        <v>5134.94</v>
      </c>
      <c r="Q42" s="72">
        <f t="shared" si="26"/>
        <v>0</v>
      </c>
      <c r="R42" s="18">
        <f t="shared" si="26"/>
        <v>5134.94</v>
      </c>
      <c r="S42" s="72">
        <f t="shared" si="26"/>
        <v>0</v>
      </c>
      <c r="T42" s="18">
        <f t="shared" si="26"/>
        <v>5134.94</v>
      </c>
      <c r="U42" s="72">
        <f t="shared" si="26"/>
        <v>0</v>
      </c>
      <c r="V42" s="18" t="str">
        <f t="shared" si="26"/>
        <v>3634,940</v>
      </c>
      <c r="W42" s="127"/>
      <c r="X42" s="119" t="str">
        <f>X43</f>
        <v>3634,940</v>
      </c>
    </row>
    <row r="43" spans="2:24" ht="16.5" customHeight="1">
      <c r="B43" s="274">
        <v>715</v>
      </c>
      <c r="C43" s="276" t="s">
        <v>63</v>
      </c>
      <c r="D43" s="331" t="s">
        <v>88</v>
      </c>
      <c r="E43" s="276" t="s">
        <v>91</v>
      </c>
      <c r="F43" s="276" t="s">
        <v>93</v>
      </c>
      <c r="G43" s="274" t="s">
        <v>94</v>
      </c>
      <c r="H43" s="306">
        <v>1500</v>
      </c>
      <c r="I43" s="304" t="s">
        <v>143</v>
      </c>
      <c r="J43" s="304">
        <f>I43+H43</f>
        <v>4460</v>
      </c>
      <c r="K43" s="304" t="s">
        <v>139</v>
      </c>
      <c r="L43" s="304">
        <f>K43+J43</f>
        <v>4710</v>
      </c>
      <c r="M43" s="304"/>
      <c r="N43" s="304">
        <f>M43+L43</f>
        <v>4710</v>
      </c>
      <c r="O43" s="304" t="s">
        <v>170</v>
      </c>
      <c r="P43" s="304">
        <f>O43+N43</f>
        <v>5134.94</v>
      </c>
      <c r="Q43" s="304"/>
      <c r="R43" s="304">
        <f>Q43+P43</f>
        <v>5134.94</v>
      </c>
      <c r="S43" s="304"/>
      <c r="T43" s="304">
        <f>S43+R43</f>
        <v>5134.94</v>
      </c>
      <c r="U43" s="304"/>
      <c r="V43" s="304" t="s">
        <v>223</v>
      </c>
      <c r="W43" s="127"/>
      <c r="X43" s="127" t="str">
        <f>V43</f>
        <v>3634,940</v>
      </c>
    </row>
    <row r="44" spans="2:24" ht="0.75" customHeight="1">
      <c r="B44" s="275"/>
      <c r="C44" s="277"/>
      <c r="D44" s="332"/>
      <c r="E44" s="277"/>
      <c r="F44" s="277"/>
      <c r="G44" s="275"/>
      <c r="H44" s="307"/>
      <c r="I44" s="305"/>
      <c r="J44" s="307"/>
      <c r="K44" s="305"/>
      <c r="L44" s="307"/>
      <c r="M44" s="305"/>
      <c r="N44" s="307"/>
      <c r="O44" s="305"/>
      <c r="P44" s="307"/>
      <c r="Q44" s="305"/>
      <c r="R44" s="307"/>
      <c r="S44" s="305"/>
      <c r="T44" s="307"/>
      <c r="U44" s="305"/>
      <c r="V44" s="307"/>
      <c r="W44" s="127"/>
      <c r="X44" s="119"/>
    </row>
    <row r="45" spans="2:24" ht="24">
      <c r="B45" s="55">
        <v>715</v>
      </c>
      <c r="C45" s="56" t="s">
        <v>63</v>
      </c>
      <c r="D45" s="58" t="s">
        <v>88</v>
      </c>
      <c r="E45" s="56" t="s">
        <v>99</v>
      </c>
      <c r="F45" s="56" t="s">
        <v>66</v>
      </c>
      <c r="G45" s="5" t="s">
        <v>28</v>
      </c>
      <c r="H45" s="53">
        <f aca="true" t="shared" si="27" ref="H45:V45">H46</f>
        <v>4000</v>
      </c>
      <c r="I45" s="53">
        <f t="shared" si="27"/>
        <v>-2000</v>
      </c>
      <c r="J45" s="53">
        <f t="shared" si="27"/>
        <v>2000</v>
      </c>
      <c r="K45" s="85">
        <f t="shared" si="27"/>
        <v>0</v>
      </c>
      <c r="L45" s="53">
        <f t="shared" si="27"/>
        <v>2000</v>
      </c>
      <c r="M45" s="85">
        <f t="shared" si="27"/>
        <v>0</v>
      </c>
      <c r="N45" s="53">
        <f t="shared" si="27"/>
        <v>2000</v>
      </c>
      <c r="O45" s="85">
        <f t="shared" si="27"/>
        <v>0</v>
      </c>
      <c r="P45" s="53">
        <f t="shared" si="27"/>
        <v>2000</v>
      </c>
      <c r="Q45" s="85">
        <f t="shared" si="27"/>
        <v>0</v>
      </c>
      <c r="R45" s="53">
        <f t="shared" si="27"/>
        <v>2000</v>
      </c>
      <c r="S45" s="85" t="str">
        <f t="shared" si="27"/>
        <v>-2000</v>
      </c>
      <c r="T45" s="53">
        <f t="shared" si="27"/>
        <v>0</v>
      </c>
      <c r="U45" s="85" t="str">
        <f t="shared" si="27"/>
        <v>0</v>
      </c>
      <c r="V45" s="53">
        <f t="shared" si="27"/>
        <v>0</v>
      </c>
      <c r="W45" s="127"/>
      <c r="X45" s="119">
        <v>0</v>
      </c>
    </row>
    <row r="46" spans="2:24" ht="24">
      <c r="B46" s="55">
        <v>715</v>
      </c>
      <c r="C46" s="56" t="s">
        <v>63</v>
      </c>
      <c r="D46" s="58" t="s">
        <v>88</v>
      </c>
      <c r="E46" s="56" t="s">
        <v>99</v>
      </c>
      <c r="F46" s="56" t="s">
        <v>66</v>
      </c>
      <c r="G46" s="5" t="s">
        <v>12</v>
      </c>
      <c r="H46" s="53">
        <v>4000</v>
      </c>
      <c r="I46" s="53">
        <v>-2000</v>
      </c>
      <c r="J46" s="53">
        <f>I46+H46</f>
        <v>2000</v>
      </c>
      <c r="K46" s="85"/>
      <c r="L46" s="53">
        <f>K46+J46</f>
        <v>2000</v>
      </c>
      <c r="M46" s="85"/>
      <c r="N46" s="53">
        <f>M46+L46</f>
        <v>2000</v>
      </c>
      <c r="O46" s="85"/>
      <c r="P46" s="53">
        <f>O46+N46</f>
        <v>2000</v>
      </c>
      <c r="Q46" s="85"/>
      <c r="R46" s="53">
        <f>Q46+P46</f>
        <v>2000</v>
      </c>
      <c r="S46" s="85" t="s">
        <v>190</v>
      </c>
      <c r="T46" s="53">
        <f>S46+R46</f>
        <v>0</v>
      </c>
      <c r="U46" s="85" t="s">
        <v>196</v>
      </c>
      <c r="V46" s="53">
        <f>U46+T46</f>
        <v>0</v>
      </c>
      <c r="W46" s="127"/>
      <c r="X46" s="119">
        <v>0</v>
      </c>
    </row>
    <row r="47" spans="2:24" s="4" customFormat="1" ht="15.75" customHeight="1">
      <c r="B47" s="59">
        <v>715</v>
      </c>
      <c r="C47" s="13" t="s">
        <v>77</v>
      </c>
      <c r="D47" s="13" t="s">
        <v>64</v>
      </c>
      <c r="E47" s="13" t="s">
        <v>65</v>
      </c>
      <c r="F47" s="69" t="s">
        <v>66</v>
      </c>
      <c r="G47" s="11" t="s">
        <v>118</v>
      </c>
      <c r="H47" s="68">
        <f aca="true" t="shared" si="28" ref="H47:V50">H48</f>
        <v>100</v>
      </c>
      <c r="I47" s="68">
        <f t="shared" si="28"/>
        <v>0</v>
      </c>
      <c r="J47" s="68">
        <f t="shared" si="28"/>
        <v>100</v>
      </c>
      <c r="K47" s="87" t="str">
        <f t="shared" si="28"/>
        <v>+2400</v>
      </c>
      <c r="L47" s="68">
        <f t="shared" si="28"/>
        <v>2500</v>
      </c>
      <c r="M47" s="87">
        <f t="shared" si="28"/>
        <v>0</v>
      </c>
      <c r="N47" s="68">
        <f t="shared" si="28"/>
        <v>2500</v>
      </c>
      <c r="O47" s="87">
        <f t="shared" si="28"/>
        <v>0</v>
      </c>
      <c r="P47" s="68">
        <f t="shared" si="28"/>
        <v>2500</v>
      </c>
      <c r="Q47" s="87">
        <f t="shared" si="28"/>
        <v>0</v>
      </c>
      <c r="R47" s="68">
        <f t="shared" si="28"/>
        <v>2500</v>
      </c>
      <c r="S47" s="87">
        <f t="shared" si="28"/>
        <v>0</v>
      </c>
      <c r="T47" s="68">
        <f t="shared" si="28"/>
        <v>2500</v>
      </c>
      <c r="U47" s="87">
        <f t="shared" si="28"/>
        <v>0</v>
      </c>
      <c r="V47" s="68">
        <f t="shared" si="28"/>
        <v>2500</v>
      </c>
      <c r="W47" s="126"/>
      <c r="X47" s="128">
        <f>X48</f>
        <v>2500</v>
      </c>
    </row>
    <row r="48" spans="2:24" ht="15.75" customHeight="1">
      <c r="B48" s="55">
        <v>715</v>
      </c>
      <c r="C48" s="15" t="s">
        <v>77</v>
      </c>
      <c r="D48" s="15" t="s">
        <v>105</v>
      </c>
      <c r="E48" s="15" t="s">
        <v>65</v>
      </c>
      <c r="F48" s="67" t="s">
        <v>66</v>
      </c>
      <c r="G48" s="5" t="s">
        <v>119</v>
      </c>
      <c r="H48" s="65">
        <f t="shared" si="28"/>
        <v>100</v>
      </c>
      <c r="I48" s="65">
        <f t="shared" si="28"/>
        <v>0</v>
      </c>
      <c r="J48" s="65">
        <f t="shared" si="28"/>
        <v>100</v>
      </c>
      <c r="K48" s="88" t="str">
        <f t="shared" si="28"/>
        <v>+2400</v>
      </c>
      <c r="L48" s="65">
        <f t="shared" si="28"/>
        <v>2500</v>
      </c>
      <c r="M48" s="88">
        <f t="shared" si="28"/>
        <v>0</v>
      </c>
      <c r="N48" s="65">
        <f t="shared" si="28"/>
        <v>2500</v>
      </c>
      <c r="O48" s="88">
        <f t="shared" si="28"/>
        <v>0</v>
      </c>
      <c r="P48" s="65">
        <f t="shared" si="28"/>
        <v>2500</v>
      </c>
      <c r="Q48" s="88">
        <f t="shared" si="28"/>
        <v>0</v>
      </c>
      <c r="R48" s="65">
        <f t="shared" si="28"/>
        <v>2500</v>
      </c>
      <c r="S48" s="88">
        <f t="shared" si="28"/>
        <v>0</v>
      </c>
      <c r="T48" s="65">
        <f t="shared" si="28"/>
        <v>2500</v>
      </c>
      <c r="U48" s="88">
        <f t="shared" si="28"/>
        <v>0</v>
      </c>
      <c r="V48" s="65">
        <f t="shared" si="28"/>
        <v>2500</v>
      </c>
      <c r="W48" s="127"/>
      <c r="X48" s="119">
        <f>X49</f>
        <v>2500</v>
      </c>
    </row>
    <row r="49" spans="2:24" ht="15.75" customHeight="1">
      <c r="B49" s="55">
        <v>715</v>
      </c>
      <c r="C49" s="15" t="s">
        <v>77</v>
      </c>
      <c r="D49" s="15" t="s">
        <v>105</v>
      </c>
      <c r="E49" s="15" t="s">
        <v>120</v>
      </c>
      <c r="F49" s="67" t="s">
        <v>66</v>
      </c>
      <c r="G49" s="5" t="s">
        <v>121</v>
      </c>
      <c r="H49" s="65">
        <f t="shared" si="28"/>
        <v>100</v>
      </c>
      <c r="I49" s="65">
        <f t="shared" si="28"/>
        <v>0</v>
      </c>
      <c r="J49" s="65">
        <f t="shared" si="28"/>
        <v>100</v>
      </c>
      <c r="K49" s="88" t="str">
        <f t="shared" si="28"/>
        <v>+2400</v>
      </c>
      <c r="L49" s="65">
        <f t="shared" si="28"/>
        <v>2500</v>
      </c>
      <c r="M49" s="88">
        <f t="shared" si="28"/>
        <v>0</v>
      </c>
      <c r="N49" s="65">
        <f t="shared" si="28"/>
        <v>2500</v>
      </c>
      <c r="O49" s="88">
        <f t="shared" si="28"/>
        <v>0</v>
      </c>
      <c r="P49" s="65">
        <f t="shared" si="28"/>
        <v>2500</v>
      </c>
      <c r="Q49" s="88">
        <f t="shared" si="28"/>
        <v>0</v>
      </c>
      <c r="R49" s="65">
        <f t="shared" si="28"/>
        <v>2500</v>
      </c>
      <c r="S49" s="88">
        <f t="shared" si="28"/>
        <v>0</v>
      </c>
      <c r="T49" s="65">
        <f t="shared" si="28"/>
        <v>2500</v>
      </c>
      <c r="U49" s="88">
        <f t="shared" si="28"/>
        <v>0</v>
      </c>
      <c r="V49" s="65">
        <f t="shared" si="28"/>
        <v>2500</v>
      </c>
      <c r="W49" s="127"/>
      <c r="X49" s="119">
        <f>X50</f>
        <v>2500</v>
      </c>
    </row>
    <row r="50" spans="2:24" ht="23.25" customHeight="1">
      <c r="B50" s="55">
        <v>715</v>
      </c>
      <c r="C50" s="15" t="s">
        <v>77</v>
      </c>
      <c r="D50" s="15" t="s">
        <v>105</v>
      </c>
      <c r="E50" s="15" t="s">
        <v>122</v>
      </c>
      <c r="F50" s="67" t="s">
        <v>66</v>
      </c>
      <c r="G50" s="5" t="s">
        <v>124</v>
      </c>
      <c r="H50" s="65">
        <f t="shared" si="28"/>
        <v>100</v>
      </c>
      <c r="I50" s="65">
        <f t="shared" si="28"/>
        <v>0</v>
      </c>
      <c r="J50" s="65">
        <f t="shared" si="28"/>
        <v>100</v>
      </c>
      <c r="K50" s="88" t="str">
        <f t="shared" si="28"/>
        <v>+2400</v>
      </c>
      <c r="L50" s="65">
        <f t="shared" si="28"/>
        <v>2500</v>
      </c>
      <c r="M50" s="88">
        <f t="shared" si="28"/>
        <v>0</v>
      </c>
      <c r="N50" s="65">
        <f t="shared" si="28"/>
        <v>2500</v>
      </c>
      <c r="O50" s="88">
        <f t="shared" si="28"/>
        <v>0</v>
      </c>
      <c r="P50" s="65">
        <f t="shared" si="28"/>
        <v>2500</v>
      </c>
      <c r="Q50" s="88">
        <f t="shared" si="28"/>
        <v>0</v>
      </c>
      <c r="R50" s="65">
        <f t="shared" si="28"/>
        <v>2500</v>
      </c>
      <c r="S50" s="88">
        <f t="shared" si="28"/>
        <v>0</v>
      </c>
      <c r="T50" s="65">
        <f t="shared" si="28"/>
        <v>2500</v>
      </c>
      <c r="U50" s="88">
        <f t="shared" si="28"/>
        <v>0</v>
      </c>
      <c r="V50" s="65">
        <f t="shared" si="28"/>
        <v>2500</v>
      </c>
      <c r="W50" s="127"/>
      <c r="X50" s="119">
        <f>X51</f>
        <v>2500</v>
      </c>
    </row>
    <row r="51" spans="2:24" ht="16.5" customHeight="1">
      <c r="B51" s="55">
        <v>715</v>
      </c>
      <c r="C51" s="15" t="s">
        <v>77</v>
      </c>
      <c r="D51" s="15" t="s">
        <v>105</v>
      </c>
      <c r="E51" s="15" t="s">
        <v>122</v>
      </c>
      <c r="F51" s="67" t="s">
        <v>123</v>
      </c>
      <c r="G51" s="5" t="s">
        <v>125</v>
      </c>
      <c r="H51" s="65">
        <v>100</v>
      </c>
      <c r="I51" s="65"/>
      <c r="J51" s="65">
        <v>100</v>
      </c>
      <c r="K51" s="88" t="s">
        <v>149</v>
      </c>
      <c r="L51" s="65">
        <f>K51+J51</f>
        <v>2500</v>
      </c>
      <c r="M51" s="88"/>
      <c r="N51" s="65">
        <f>M51+L51</f>
        <v>2500</v>
      </c>
      <c r="O51" s="88"/>
      <c r="P51" s="65">
        <f>O51+N51</f>
        <v>2500</v>
      </c>
      <c r="Q51" s="88"/>
      <c r="R51" s="65">
        <f>Q51+P51</f>
        <v>2500</v>
      </c>
      <c r="S51" s="88"/>
      <c r="T51" s="65">
        <f>S51+R51</f>
        <v>2500</v>
      </c>
      <c r="U51" s="88"/>
      <c r="V51" s="65">
        <f>U51+T51</f>
        <v>2500</v>
      </c>
      <c r="W51" s="127"/>
      <c r="X51" s="119">
        <f>V51</f>
        <v>2500</v>
      </c>
    </row>
    <row r="52" spans="2:24" s="4" customFormat="1" ht="16.5" customHeight="1">
      <c r="B52" s="11">
        <v>715</v>
      </c>
      <c r="C52" s="13" t="s">
        <v>95</v>
      </c>
      <c r="D52" s="13" t="s">
        <v>64</v>
      </c>
      <c r="E52" s="43" t="s">
        <v>65</v>
      </c>
      <c r="F52" s="43" t="s">
        <v>66</v>
      </c>
      <c r="G52" s="11" t="s">
        <v>29</v>
      </c>
      <c r="H52" s="57">
        <f>H65</f>
        <v>7400</v>
      </c>
      <c r="I52" s="57">
        <f>I65</f>
        <v>0</v>
      </c>
      <c r="J52" s="57">
        <f>J65</f>
        <v>7400</v>
      </c>
      <c r="K52" s="83">
        <f>K65</f>
        <v>0</v>
      </c>
      <c r="L52" s="57">
        <f>L65</f>
        <v>7400</v>
      </c>
      <c r="M52" s="6">
        <f>M53</f>
        <v>48144.48</v>
      </c>
      <c r="N52" s="95">
        <f>M52+L52</f>
        <v>55544.48</v>
      </c>
      <c r="O52" s="81" t="str">
        <f>O61</f>
        <v>+50000</v>
      </c>
      <c r="P52" s="95">
        <f>O52+N52</f>
        <v>105544.48000000001</v>
      </c>
      <c r="Q52" s="81">
        <f>Q61</f>
        <v>0</v>
      </c>
      <c r="R52" s="95">
        <f>Q52+P52</f>
        <v>105544.48000000001</v>
      </c>
      <c r="S52" s="81">
        <f>S61</f>
        <v>0</v>
      </c>
      <c r="T52" s="95">
        <f>S52+R52</f>
        <v>105544.48000000001</v>
      </c>
      <c r="U52" s="81" t="s">
        <v>175</v>
      </c>
      <c r="V52" s="95">
        <f>U52+T52</f>
        <v>155544.48</v>
      </c>
      <c r="W52" s="126"/>
      <c r="X52" s="126">
        <f>X53+X61+X65</f>
        <v>155544.47999999998</v>
      </c>
    </row>
    <row r="53" spans="2:24" s="4" customFormat="1" ht="15" customHeight="1">
      <c r="B53" s="11">
        <v>715</v>
      </c>
      <c r="C53" s="13" t="s">
        <v>95</v>
      </c>
      <c r="D53" s="13" t="s">
        <v>63</v>
      </c>
      <c r="E53" s="13" t="s">
        <v>65</v>
      </c>
      <c r="F53" s="13" t="s">
        <v>66</v>
      </c>
      <c r="G53" s="11" t="s">
        <v>30</v>
      </c>
      <c r="H53" s="57"/>
      <c r="I53" s="57"/>
      <c r="J53" s="57"/>
      <c r="K53" s="83"/>
      <c r="L53" s="57"/>
      <c r="M53" s="6">
        <v>48144.48</v>
      </c>
      <c r="N53" s="95">
        <f>M53+L53</f>
        <v>48144.48</v>
      </c>
      <c r="O53" s="6"/>
      <c r="P53" s="95">
        <f>O53+N53</f>
        <v>48144.48</v>
      </c>
      <c r="Q53" s="6"/>
      <c r="R53" s="95">
        <f>Q53+P53</f>
        <v>48144.48</v>
      </c>
      <c r="S53" s="6"/>
      <c r="T53" s="95">
        <f>S53+R53</f>
        <v>48144.48</v>
      </c>
      <c r="U53" s="6"/>
      <c r="V53" s="95">
        <f>U53+T53</f>
        <v>48144.48</v>
      </c>
      <c r="W53" s="126"/>
      <c r="X53" s="128">
        <f>X54</f>
        <v>48144.479999999996</v>
      </c>
    </row>
    <row r="54" spans="2:24" ht="51.75" customHeight="1">
      <c r="B54" s="5">
        <v>715</v>
      </c>
      <c r="C54" s="15" t="s">
        <v>95</v>
      </c>
      <c r="D54" s="15" t="s">
        <v>63</v>
      </c>
      <c r="E54" s="15" t="s">
        <v>155</v>
      </c>
      <c r="F54" s="15" t="s">
        <v>66</v>
      </c>
      <c r="G54" s="5" t="s">
        <v>158</v>
      </c>
      <c r="H54" s="57"/>
      <c r="I54" s="57"/>
      <c r="J54" s="57"/>
      <c r="K54" s="83"/>
      <c r="L54" s="57"/>
      <c r="M54" s="96">
        <f aca="true" t="shared" si="29" ref="M54:R54">M55+M58</f>
        <v>48144.479999999996</v>
      </c>
      <c r="N54" s="96">
        <f t="shared" si="29"/>
        <v>48144.479999999996</v>
      </c>
      <c r="O54" s="96">
        <f t="shared" si="29"/>
        <v>0</v>
      </c>
      <c r="P54" s="96">
        <f t="shared" si="29"/>
        <v>48144.479999999996</v>
      </c>
      <c r="Q54" s="96">
        <f t="shared" si="29"/>
        <v>0</v>
      </c>
      <c r="R54" s="96">
        <f t="shared" si="29"/>
        <v>48144.479999999996</v>
      </c>
      <c r="S54" s="96">
        <f>S55+S58</f>
        <v>0</v>
      </c>
      <c r="T54" s="96">
        <f>T55+T58</f>
        <v>48144.479999999996</v>
      </c>
      <c r="U54" s="96">
        <f>U55+U58</f>
        <v>0</v>
      </c>
      <c r="V54" s="96">
        <f>V55+V58</f>
        <v>48144.479999999996</v>
      </c>
      <c r="W54" s="127"/>
      <c r="X54" s="119">
        <f>X55+X58</f>
        <v>48144.479999999996</v>
      </c>
    </row>
    <row r="55" spans="2:24" ht="120">
      <c r="B55" s="5">
        <v>715</v>
      </c>
      <c r="C55" s="15" t="s">
        <v>95</v>
      </c>
      <c r="D55" s="15" t="s">
        <v>63</v>
      </c>
      <c r="E55" s="15" t="s">
        <v>159</v>
      </c>
      <c r="F55" s="15" t="s">
        <v>66</v>
      </c>
      <c r="G55" s="94" t="s">
        <v>160</v>
      </c>
      <c r="H55" s="9"/>
      <c r="I55" s="9"/>
      <c r="J55" s="9"/>
      <c r="K55" s="81"/>
      <c r="L55" s="9"/>
      <c r="M55" s="18">
        <f>M56</f>
        <v>44673.263</v>
      </c>
      <c r="N55" s="18">
        <f aca="true" t="shared" si="30" ref="N55:N60">M55+L55</f>
        <v>44673.263</v>
      </c>
      <c r="O55" s="18">
        <f>O56</f>
        <v>0</v>
      </c>
      <c r="P55" s="18">
        <f aca="true" t="shared" si="31" ref="P55:P60">O55+N55</f>
        <v>44673.263</v>
      </c>
      <c r="Q55" s="18">
        <f>Q56</f>
        <v>0</v>
      </c>
      <c r="R55" s="18">
        <f aca="true" t="shared" si="32" ref="R55:R60">Q55+P55</f>
        <v>44673.263</v>
      </c>
      <c r="S55" s="18">
        <f>S56</f>
        <v>0</v>
      </c>
      <c r="T55" s="18">
        <f aca="true" t="shared" si="33" ref="T55:T60">S55+R55</f>
        <v>44673.263</v>
      </c>
      <c r="U55" s="18">
        <f>U56</f>
        <v>0</v>
      </c>
      <c r="V55" s="18">
        <f aca="true" t="shared" si="34" ref="V55:V60">U55+T55</f>
        <v>44673.263</v>
      </c>
      <c r="W55" s="127"/>
      <c r="X55" s="119">
        <f>X56</f>
        <v>44673.263</v>
      </c>
    </row>
    <row r="56" spans="2:24" ht="96">
      <c r="B56" s="5">
        <v>715</v>
      </c>
      <c r="C56" s="15" t="s">
        <v>95</v>
      </c>
      <c r="D56" s="15" t="s">
        <v>63</v>
      </c>
      <c r="E56" s="15" t="s">
        <v>156</v>
      </c>
      <c r="F56" s="15" t="s">
        <v>66</v>
      </c>
      <c r="G56" s="92" t="s">
        <v>162</v>
      </c>
      <c r="H56" s="57"/>
      <c r="I56" s="57"/>
      <c r="J56" s="57"/>
      <c r="K56" s="83"/>
      <c r="L56" s="57"/>
      <c r="M56" s="18">
        <f>M57</f>
        <v>44673.263</v>
      </c>
      <c r="N56" s="18">
        <f t="shared" si="30"/>
        <v>44673.263</v>
      </c>
      <c r="O56" s="18">
        <f>O57</f>
        <v>0</v>
      </c>
      <c r="P56" s="18">
        <f t="shared" si="31"/>
        <v>44673.263</v>
      </c>
      <c r="Q56" s="18">
        <f>Q57</f>
        <v>0</v>
      </c>
      <c r="R56" s="18">
        <f t="shared" si="32"/>
        <v>44673.263</v>
      </c>
      <c r="S56" s="18">
        <f>S57</f>
        <v>0</v>
      </c>
      <c r="T56" s="18">
        <f t="shared" si="33"/>
        <v>44673.263</v>
      </c>
      <c r="U56" s="18">
        <f>U57</f>
        <v>0</v>
      </c>
      <c r="V56" s="18">
        <f t="shared" si="34"/>
        <v>44673.263</v>
      </c>
      <c r="W56" s="127"/>
      <c r="X56" s="119">
        <f>X57</f>
        <v>44673.263</v>
      </c>
    </row>
    <row r="57" spans="2:24" ht="15" customHeight="1">
      <c r="B57" s="5">
        <v>715</v>
      </c>
      <c r="C57" s="15" t="s">
        <v>95</v>
      </c>
      <c r="D57" s="15" t="s">
        <v>63</v>
      </c>
      <c r="E57" s="15" t="s">
        <v>156</v>
      </c>
      <c r="F57" s="15" t="s">
        <v>123</v>
      </c>
      <c r="G57" s="5" t="s">
        <v>125</v>
      </c>
      <c r="H57" s="57"/>
      <c r="I57" s="57"/>
      <c r="J57" s="57"/>
      <c r="K57" s="83"/>
      <c r="L57" s="57"/>
      <c r="M57" s="27">
        <v>44673.263</v>
      </c>
      <c r="N57" s="18">
        <f t="shared" si="30"/>
        <v>44673.263</v>
      </c>
      <c r="O57" s="27"/>
      <c r="P57" s="18">
        <f t="shared" si="31"/>
        <v>44673.263</v>
      </c>
      <c r="Q57" s="27"/>
      <c r="R57" s="18">
        <f t="shared" si="32"/>
        <v>44673.263</v>
      </c>
      <c r="S57" s="27"/>
      <c r="T57" s="18">
        <f t="shared" si="33"/>
        <v>44673.263</v>
      </c>
      <c r="U57" s="27"/>
      <c r="V57" s="18">
        <f t="shared" si="34"/>
        <v>44673.263</v>
      </c>
      <c r="W57" s="127"/>
      <c r="X57" s="119">
        <f>V57</f>
        <v>44673.263</v>
      </c>
    </row>
    <row r="58" spans="2:24" ht="72">
      <c r="B58" s="5">
        <v>715</v>
      </c>
      <c r="C58" s="15" t="s">
        <v>95</v>
      </c>
      <c r="D58" s="15" t="s">
        <v>63</v>
      </c>
      <c r="E58" s="15" t="s">
        <v>161</v>
      </c>
      <c r="F58" s="15" t="s">
        <v>66</v>
      </c>
      <c r="G58" s="92" t="s">
        <v>163</v>
      </c>
      <c r="H58" s="57"/>
      <c r="I58" s="57"/>
      <c r="J58" s="57"/>
      <c r="K58" s="83"/>
      <c r="L58" s="57"/>
      <c r="M58" s="18">
        <f>M59</f>
        <v>3471.217</v>
      </c>
      <c r="N58" s="18">
        <f t="shared" si="30"/>
        <v>3471.217</v>
      </c>
      <c r="O58" s="18">
        <f>O59</f>
        <v>0</v>
      </c>
      <c r="P58" s="18">
        <f t="shared" si="31"/>
        <v>3471.217</v>
      </c>
      <c r="Q58" s="18">
        <f>Q59</f>
        <v>0</v>
      </c>
      <c r="R58" s="18">
        <f t="shared" si="32"/>
        <v>3471.217</v>
      </c>
      <c r="S58" s="18">
        <f>S59</f>
        <v>0</v>
      </c>
      <c r="T58" s="18">
        <f t="shared" si="33"/>
        <v>3471.217</v>
      </c>
      <c r="U58" s="18">
        <f>U59</f>
        <v>0</v>
      </c>
      <c r="V58" s="18">
        <f t="shared" si="34"/>
        <v>3471.217</v>
      </c>
      <c r="W58" s="127"/>
      <c r="X58" s="119">
        <f>X59</f>
        <v>3471.217</v>
      </c>
    </row>
    <row r="59" spans="2:24" ht="38.25" customHeight="1">
      <c r="B59" s="5">
        <v>715</v>
      </c>
      <c r="C59" s="15" t="s">
        <v>95</v>
      </c>
      <c r="D59" s="15" t="s">
        <v>63</v>
      </c>
      <c r="E59" s="15" t="s">
        <v>157</v>
      </c>
      <c r="F59" s="15" t="s">
        <v>66</v>
      </c>
      <c r="G59" s="92" t="s">
        <v>164</v>
      </c>
      <c r="H59" s="57"/>
      <c r="I59" s="57"/>
      <c r="J59" s="57"/>
      <c r="K59" s="83"/>
      <c r="L59" s="57"/>
      <c r="M59" s="18">
        <f>M60</f>
        <v>3471.217</v>
      </c>
      <c r="N59" s="18">
        <f t="shared" si="30"/>
        <v>3471.217</v>
      </c>
      <c r="O59" s="18">
        <f>O60</f>
        <v>0</v>
      </c>
      <c r="P59" s="18">
        <f t="shared" si="31"/>
        <v>3471.217</v>
      </c>
      <c r="Q59" s="18">
        <f>Q60</f>
        <v>0</v>
      </c>
      <c r="R59" s="18">
        <f t="shared" si="32"/>
        <v>3471.217</v>
      </c>
      <c r="S59" s="18">
        <f>S60</f>
        <v>0</v>
      </c>
      <c r="T59" s="18">
        <f t="shared" si="33"/>
        <v>3471.217</v>
      </c>
      <c r="U59" s="18">
        <f>U60</f>
        <v>0</v>
      </c>
      <c r="V59" s="18">
        <f t="shared" si="34"/>
        <v>3471.217</v>
      </c>
      <c r="W59" s="127"/>
      <c r="X59" s="119">
        <f>X60</f>
        <v>3471.217</v>
      </c>
    </row>
    <row r="60" spans="2:24" ht="15" customHeight="1">
      <c r="B60" s="5">
        <v>715</v>
      </c>
      <c r="C60" s="15" t="s">
        <v>95</v>
      </c>
      <c r="D60" s="15" t="s">
        <v>63</v>
      </c>
      <c r="E60" s="15" t="s">
        <v>157</v>
      </c>
      <c r="F60" s="15" t="s">
        <v>123</v>
      </c>
      <c r="G60" s="5" t="s">
        <v>125</v>
      </c>
      <c r="H60" s="57"/>
      <c r="I60" s="57"/>
      <c r="J60" s="57"/>
      <c r="K60" s="83"/>
      <c r="L60" s="57"/>
      <c r="M60" s="27">
        <v>3471.217</v>
      </c>
      <c r="N60" s="18">
        <f t="shared" si="30"/>
        <v>3471.217</v>
      </c>
      <c r="O60" s="27"/>
      <c r="P60" s="18">
        <f t="shared" si="31"/>
        <v>3471.217</v>
      </c>
      <c r="Q60" s="27"/>
      <c r="R60" s="18">
        <f t="shared" si="32"/>
        <v>3471.217</v>
      </c>
      <c r="S60" s="27"/>
      <c r="T60" s="18">
        <f t="shared" si="33"/>
        <v>3471.217</v>
      </c>
      <c r="U60" s="27"/>
      <c r="V60" s="18">
        <f t="shared" si="34"/>
        <v>3471.217</v>
      </c>
      <c r="W60" s="127"/>
      <c r="X60" s="119">
        <f>V60</f>
        <v>3471.217</v>
      </c>
    </row>
    <row r="61" spans="2:24" s="4" customFormat="1" ht="15" customHeight="1">
      <c r="B61" s="11">
        <v>715</v>
      </c>
      <c r="C61" s="13" t="s">
        <v>95</v>
      </c>
      <c r="D61" s="13" t="s">
        <v>116</v>
      </c>
      <c r="E61" s="13" t="s">
        <v>65</v>
      </c>
      <c r="F61" s="13" t="s">
        <v>66</v>
      </c>
      <c r="G61" s="71" t="s">
        <v>117</v>
      </c>
      <c r="H61" s="57"/>
      <c r="I61" s="57"/>
      <c r="J61" s="57"/>
      <c r="K61" s="83"/>
      <c r="L61" s="57"/>
      <c r="M61" s="110"/>
      <c r="N61" s="57"/>
      <c r="O61" s="100" t="str">
        <f aca="true" t="shared" si="35" ref="O61:T61">O63</f>
        <v>+50000</v>
      </c>
      <c r="P61" s="100">
        <f t="shared" si="35"/>
        <v>50000</v>
      </c>
      <c r="Q61" s="100">
        <f t="shared" si="35"/>
        <v>0</v>
      </c>
      <c r="R61" s="100">
        <f t="shared" si="35"/>
        <v>50000</v>
      </c>
      <c r="S61" s="100">
        <f t="shared" si="35"/>
        <v>0</v>
      </c>
      <c r="T61" s="100">
        <f t="shared" si="35"/>
        <v>50000</v>
      </c>
      <c r="U61" s="100" t="str">
        <f>U63</f>
        <v>+50000</v>
      </c>
      <c r="V61" s="100">
        <f>V63</f>
        <v>100000</v>
      </c>
      <c r="W61" s="126"/>
      <c r="X61" s="126">
        <f>X62</f>
        <v>100000</v>
      </c>
    </row>
    <row r="62" spans="2:24" ht="48">
      <c r="B62" s="5">
        <v>715</v>
      </c>
      <c r="C62" s="13" t="s">
        <v>95</v>
      </c>
      <c r="D62" s="13" t="s">
        <v>116</v>
      </c>
      <c r="E62" s="13" t="s">
        <v>89</v>
      </c>
      <c r="F62" s="13" t="s">
        <v>66</v>
      </c>
      <c r="G62" s="5" t="s">
        <v>90</v>
      </c>
      <c r="H62" s="57"/>
      <c r="I62" s="57"/>
      <c r="J62" s="57"/>
      <c r="K62" s="83"/>
      <c r="L62" s="57"/>
      <c r="M62" s="98"/>
      <c r="N62" s="53"/>
      <c r="O62" s="99" t="str">
        <f aca="true" t="shared" si="36" ref="O62:V63">O63</f>
        <v>+50000</v>
      </c>
      <c r="P62" s="99">
        <f t="shared" si="36"/>
        <v>50000</v>
      </c>
      <c r="Q62" s="99">
        <f t="shared" si="36"/>
        <v>0</v>
      </c>
      <c r="R62" s="99">
        <f t="shared" si="36"/>
        <v>50000</v>
      </c>
      <c r="S62" s="99">
        <f t="shared" si="36"/>
        <v>0</v>
      </c>
      <c r="T62" s="99">
        <f t="shared" si="36"/>
        <v>50000</v>
      </c>
      <c r="U62" s="99" t="str">
        <f t="shared" si="36"/>
        <v>+50000</v>
      </c>
      <c r="V62" s="99">
        <f t="shared" si="36"/>
        <v>100000</v>
      </c>
      <c r="W62" s="127"/>
      <c r="X62" s="127">
        <f>X63</f>
        <v>100000</v>
      </c>
    </row>
    <row r="63" spans="2:24" ht="48">
      <c r="B63" s="5">
        <v>715</v>
      </c>
      <c r="C63" s="15" t="s">
        <v>95</v>
      </c>
      <c r="D63" s="17" t="s">
        <v>116</v>
      </c>
      <c r="E63" s="15" t="s">
        <v>91</v>
      </c>
      <c r="F63" s="15" t="s">
        <v>66</v>
      </c>
      <c r="G63" s="78" t="s">
        <v>92</v>
      </c>
      <c r="H63" s="57"/>
      <c r="I63" s="57"/>
      <c r="J63" s="57"/>
      <c r="K63" s="83"/>
      <c r="L63" s="57"/>
      <c r="M63" s="98"/>
      <c r="N63" s="53"/>
      <c r="O63" s="99" t="str">
        <f t="shared" si="36"/>
        <v>+50000</v>
      </c>
      <c r="P63" s="85">
        <f t="shared" si="36"/>
        <v>50000</v>
      </c>
      <c r="Q63" s="99">
        <f t="shared" si="36"/>
        <v>0</v>
      </c>
      <c r="R63" s="85">
        <f t="shared" si="36"/>
        <v>50000</v>
      </c>
      <c r="S63" s="99">
        <f t="shared" si="36"/>
        <v>0</v>
      </c>
      <c r="T63" s="85">
        <f t="shared" si="36"/>
        <v>50000</v>
      </c>
      <c r="U63" s="99" t="str">
        <f t="shared" si="36"/>
        <v>+50000</v>
      </c>
      <c r="V63" s="85">
        <f t="shared" si="36"/>
        <v>100000</v>
      </c>
      <c r="W63" s="127"/>
      <c r="X63" s="127">
        <f>X64</f>
        <v>100000</v>
      </c>
    </row>
    <row r="64" spans="2:24" ht="14.25" customHeight="1">
      <c r="B64" s="5">
        <v>715</v>
      </c>
      <c r="C64" s="15" t="s">
        <v>95</v>
      </c>
      <c r="D64" s="15" t="s">
        <v>116</v>
      </c>
      <c r="E64" s="15" t="s">
        <v>91</v>
      </c>
      <c r="F64" s="15" t="s">
        <v>93</v>
      </c>
      <c r="G64" s="5" t="s">
        <v>94</v>
      </c>
      <c r="H64" s="57"/>
      <c r="I64" s="57"/>
      <c r="J64" s="57"/>
      <c r="K64" s="83"/>
      <c r="L64" s="57"/>
      <c r="M64" s="98"/>
      <c r="N64" s="53"/>
      <c r="O64" s="72" t="s">
        <v>175</v>
      </c>
      <c r="P64" s="85">
        <f>N64+O64</f>
        <v>50000</v>
      </c>
      <c r="Q64" s="72"/>
      <c r="R64" s="85">
        <f>P64+Q64</f>
        <v>50000</v>
      </c>
      <c r="S64" s="72"/>
      <c r="T64" s="85">
        <f>R64+S64</f>
        <v>50000</v>
      </c>
      <c r="U64" s="72" t="s">
        <v>175</v>
      </c>
      <c r="V64" s="85">
        <f>T64+U64</f>
        <v>100000</v>
      </c>
      <c r="W64" s="127"/>
      <c r="X64" s="127">
        <f>V64</f>
        <v>100000</v>
      </c>
    </row>
    <row r="65" spans="2:24" s="4" customFormat="1" ht="15" customHeight="1">
      <c r="B65" s="11">
        <v>715</v>
      </c>
      <c r="C65" s="13" t="s">
        <v>95</v>
      </c>
      <c r="D65" s="13" t="s">
        <v>71</v>
      </c>
      <c r="E65" s="13" t="s">
        <v>65</v>
      </c>
      <c r="F65" s="13" t="s">
        <v>66</v>
      </c>
      <c r="G65" s="11" t="s">
        <v>32</v>
      </c>
      <c r="H65" s="57">
        <f>H70</f>
        <v>7400</v>
      </c>
      <c r="I65" s="57">
        <f aca="true" t="shared" si="37" ref="I65:N65">I70</f>
        <v>0</v>
      </c>
      <c r="J65" s="57">
        <f t="shared" si="37"/>
        <v>7400</v>
      </c>
      <c r="K65" s="57">
        <f t="shared" si="37"/>
        <v>0</v>
      </c>
      <c r="L65" s="57">
        <f t="shared" si="37"/>
        <v>7400</v>
      </c>
      <c r="M65" s="57">
        <f t="shared" si="37"/>
        <v>0</v>
      </c>
      <c r="N65" s="57">
        <f t="shared" si="37"/>
        <v>7400</v>
      </c>
      <c r="O65" s="81">
        <f>O66+O72+O79</f>
        <v>0</v>
      </c>
      <c r="P65" s="83">
        <f>N65+O65</f>
        <v>7400</v>
      </c>
      <c r="Q65" s="81">
        <f>Q66+Q72+Q79</f>
        <v>0</v>
      </c>
      <c r="R65" s="83">
        <f>P65+Q65</f>
        <v>7400</v>
      </c>
      <c r="S65" s="81">
        <f>S66+S72+S79</f>
        <v>0</v>
      </c>
      <c r="T65" s="83">
        <f>R65+S65</f>
        <v>7400</v>
      </c>
      <c r="U65" s="81"/>
      <c r="V65" s="83">
        <f>T65+U65</f>
        <v>7400</v>
      </c>
      <c r="W65" s="126"/>
      <c r="X65" s="128">
        <f>X70</f>
        <v>7400</v>
      </c>
    </row>
    <row r="66" spans="2:24" ht="48" hidden="1">
      <c r="B66" s="5">
        <v>715</v>
      </c>
      <c r="C66" s="15" t="s">
        <v>95</v>
      </c>
      <c r="D66" s="17" t="s">
        <v>71</v>
      </c>
      <c r="E66" s="15" t="s">
        <v>89</v>
      </c>
      <c r="F66" s="15" t="s">
        <v>66</v>
      </c>
      <c r="G66" s="75" t="s">
        <v>90</v>
      </c>
      <c r="H66" s="57"/>
      <c r="I66" s="57"/>
      <c r="J66" s="57"/>
      <c r="K66" s="83"/>
      <c r="L66" s="57"/>
      <c r="M66" s="83"/>
      <c r="N66" s="57"/>
      <c r="O66" s="99">
        <f aca="true" t="shared" si="38" ref="O66:V67">O67</f>
        <v>0</v>
      </c>
      <c r="P66" s="85">
        <f t="shared" si="38"/>
        <v>0</v>
      </c>
      <c r="Q66" s="99">
        <f t="shared" si="38"/>
        <v>0</v>
      </c>
      <c r="R66" s="85">
        <f t="shared" si="38"/>
        <v>0</v>
      </c>
      <c r="S66" s="99">
        <f t="shared" si="38"/>
        <v>0</v>
      </c>
      <c r="T66" s="85">
        <f t="shared" si="38"/>
        <v>0</v>
      </c>
      <c r="U66" s="99">
        <f t="shared" si="38"/>
        <v>0</v>
      </c>
      <c r="V66" s="85">
        <f t="shared" si="38"/>
        <v>0</v>
      </c>
      <c r="W66" s="127"/>
      <c r="X66" s="119"/>
    </row>
    <row r="67" spans="2:24" ht="48" hidden="1">
      <c r="B67" s="5">
        <v>715</v>
      </c>
      <c r="C67" s="15" t="s">
        <v>95</v>
      </c>
      <c r="D67" s="17" t="s">
        <v>71</v>
      </c>
      <c r="E67" s="15" t="s">
        <v>91</v>
      </c>
      <c r="F67" s="15" t="s">
        <v>66</v>
      </c>
      <c r="G67" s="75" t="s">
        <v>92</v>
      </c>
      <c r="H67" s="57"/>
      <c r="I67" s="57"/>
      <c r="J67" s="57"/>
      <c r="K67" s="83"/>
      <c r="L67" s="57"/>
      <c r="M67" s="83"/>
      <c r="N67" s="57"/>
      <c r="O67" s="99">
        <f t="shared" si="38"/>
        <v>0</v>
      </c>
      <c r="P67" s="85">
        <f t="shared" si="38"/>
        <v>0</v>
      </c>
      <c r="Q67" s="99">
        <f t="shared" si="38"/>
        <v>0</v>
      </c>
      <c r="R67" s="85">
        <f t="shared" si="38"/>
        <v>0</v>
      </c>
      <c r="S67" s="99">
        <f t="shared" si="38"/>
        <v>0</v>
      </c>
      <c r="T67" s="85">
        <f t="shared" si="38"/>
        <v>0</v>
      </c>
      <c r="U67" s="99">
        <f t="shared" si="38"/>
        <v>0</v>
      </c>
      <c r="V67" s="85">
        <f t="shared" si="38"/>
        <v>0</v>
      </c>
      <c r="W67" s="127"/>
      <c r="X67" s="119"/>
    </row>
    <row r="68" spans="1:24" ht="15" customHeight="1" hidden="1">
      <c r="A68" s="361"/>
      <c r="B68" s="274">
        <v>715</v>
      </c>
      <c r="C68" s="276" t="s">
        <v>95</v>
      </c>
      <c r="D68" s="331" t="s">
        <v>71</v>
      </c>
      <c r="E68" s="276" t="s">
        <v>91</v>
      </c>
      <c r="F68" s="276" t="s">
        <v>93</v>
      </c>
      <c r="G68" s="274" t="s">
        <v>94</v>
      </c>
      <c r="H68" s="325"/>
      <c r="I68" s="325"/>
      <c r="J68" s="325"/>
      <c r="K68" s="362"/>
      <c r="L68" s="325"/>
      <c r="M68" s="362"/>
      <c r="N68" s="325"/>
      <c r="O68" s="304"/>
      <c r="P68" s="304">
        <f>N68+O68</f>
        <v>0</v>
      </c>
      <c r="Q68" s="304"/>
      <c r="R68" s="304">
        <f>P68+Q68</f>
        <v>0</v>
      </c>
      <c r="S68" s="304"/>
      <c r="T68" s="304">
        <f>R68+S68</f>
        <v>0</v>
      </c>
      <c r="U68" s="304"/>
      <c r="V68" s="304">
        <f>T68+U68</f>
        <v>0</v>
      </c>
      <c r="W68" s="127"/>
      <c r="X68" s="119"/>
    </row>
    <row r="69" spans="1:24" ht="3" customHeight="1" hidden="1">
      <c r="A69" s="361"/>
      <c r="B69" s="326"/>
      <c r="C69" s="277"/>
      <c r="D69" s="332"/>
      <c r="E69" s="326"/>
      <c r="F69" s="326"/>
      <c r="G69" s="326"/>
      <c r="H69" s="326"/>
      <c r="I69" s="326"/>
      <c r="J69" s="326"/>
      <c r="K69" s="326"/>
      <c r="L69" s="326"/>
      <c r="M69" s="326"/>
      <c r="N69" s="326"/>
      <c r="O69" s="310"/>
      <c r="P69" s="310"/>
      <c r="Q69" s="310"/>
      <c r="R69" s="310"/>
      <c r="S69" s="310"/>
      <c r="T69" s="310"/>
      <c r="U69" s="310"/>
      <c r="V69" s="310"/>
      <c r="W69" s="127"/>
      <c r="X69" s="119"/>
    </row>
    <row r="70" spans="1:24" ht="14.25" customHeight="1">
      <c r="A70" s="104"/>
      <c r="B70" s="5">
        <v>715</v>
      </c>
      <c r="C70" s="15" t="s">
        <v>95</v>
      </c>
      <c r="D70" s="15" t="s">
        <v>71</v>
      </c>
      <c r="E70" s="15" t="s">
        <v>65</v>
      </c>
      <c r="F70" s="15" t="s">
        <v>66</v>
      </c>
      <c r="G70" s="5" t="s">
        <v>32</v>
      </c>
      <c r="H70" s="105">
        <f>H71</f>
        <v>7400</v>
      </c>
      <c r="I70" s="105">
        <f aca="true" t="shared" si="39" ref="I70:V70">I71</f>
        <v>0</v>
      </c>
      <c r="J70" s="105">
        <f t="shared" si="39"/>
        <v>7400</v>
      </c>
      <c r="K70" s="105">
        <f t="shared" si="39"/>
        <v>0</v>
      </c>
      <c r="L70" s="105">
        <f t="shared" si="39"/>
        <v>7400</v>
      </c>
      <c r="M70" s="105">
        <f t="shared" si="39"/>
        <v>0</v>
      </c>
      <c r="N70" s="105">
        <f t="shared" si="39"/>
        <v>7400</v>
      </c>
      <c r="O70" s="105">
        <f t="shared" si="39"/>
        <v>0</v>
      </c>
      <c r="P70" s="105">
        <f t="shared" si="39"/>
        <v>7400</v>
      </c>
      <c r="Q70" s="105">
        <f t="shared" si="39"/>
        <v>0</v>
      </c>
      <c r="R70" s="105">
        <f t="shared" si="39"/>
        <v>7400</v>
      </c>
      <c r="S70" s="105">
        <f t="shared" si="39"/>
        <v>0</v>
      </c>
      <c r="T70" s="105">
        <f t="shared" si="39"/>
        <v>7400</v>
      </c>
      <c r="U70" s="105">
        <f t="shared" si="39"/>
        <v>0</v>
      </c>
      <c r="V70" s="105">
        <f t="shared" si="39"/>
        <v>7400</v>
      </c>
      <c r="W70" s="129"/>
      <c r="X70" s="120">
        <f>X73</f>
        <v>7400</v>
      </c>
    </row>
    <row r="71" spans="2:24" ht="15.75" customHeight="1">
      <c r="B71" s="274">
        <v>715</v>
      </c>
      <c r="C71" s="276" t="s">
        <v>95</v>
      </c>
      <c r="D71" s="276" t="s">
        <v>71</v>
      </c>
      <c r="E71" s="276">
        <v>6000500</v>
      </c>
      <c r="F71" s="276" t="s">
        <v>66</v>
      </c>
      <c r="G71" s="343" t="s">
        <v>98</v>
      </c>
      <c r="H71" s="306">
        <f aca="true" t="shared" si="40" ref="H71:N71">H73</f>
        <v>7400</v>
      </c>
      <c r="I71" s="306">
        <f t="shared" si="40"/>
        <v>0</v>
      </c>
      <c r="J71" s="306">
        <f t="shared" si="40"/>
        <v>7400</v>
      </c>
      <c r="K71" s="304">
        <f t="shared" si="40"/>
        <v>0</v>
      </c>
      <c r="L71" s="306">
        <f t="shared" si="40"/>
        <v>7400</v>
      </c>
      <c r="M71" s="304">
        <f t="shared" si="40"/>
        <v>0</v>
      </c>
      <c r="N71" s="306">
        <f t="shared" si="40"/>
        <v>7400</v>
      </c>
      <c r="O71" s="304">
        <f aca="true" t="shared" si="41" ref="O71:T71">O73</f>
        <v>0</v>
      </c>
      <c r="P71" s="306">
        <f t="shared" si="41"/>
        <v>7400</v>
      </c>
      <c r="Q71" s="304">
        <f t="shared" si="41"/>
        <v>0</v>
      </c>
      <c r="R71" s="306">
        <f t="shared" si="41"/>
        <v>7400</v>
      </c>
      <c r="S71" s="304">
        <f t="shared" si="41"/>
        <v>0</v>
      </c>
      <c r="T71" s="306">
        <f t="shared" si="41"/>
        <v>7400</v>
      </c>
      <c r="U71" s="304">
        <f>U73</f>
        <v>0</v>
      </c>
      <c r="V71" s="363">
        <f>V73</f>
        <v>7400</v>
      </c>
      <c r="W71" s="130"/>
      <c r="X71" s="120">
        <f>X73</f>
        <v>7400</v>
      </c>
    </row>
    <row r="72" spans="2:24" ht="24.75" customHeight="1">
      <c r="B72" s="275"/>
      <c r="C72" s="277"/>
      <c r="D72" s="277"/>
      <c r="E72" s="277"/>
      <c r="F72" s="277"/>
      <c r="G72" s="344"/>
      <c r="H72" s="307"/>
      <c r="I72" s="307"/>
      <c r="J72" s="307"/>
      <c r="K72" s="305"/>
      <c r="L72" s="307"/>
      <c r="M72" s="305"/>
      <c r="N72" s="307"/>
      <c r="O72" s="305"/>
      <c r="P72" s="307"/>
      <c r="Q72" s="305"/>
      <c r="R72" s="307"/>
      <c r="S72" s="305"/>
      <c r="T72" s="307"/>
      <c r="U72" s="305"/>
      <c r="V72" s="364"/>
      <c r="W72" s="131"/>
      <c r="X72" s="121"/>
    </row>
    <row r="73" spans="2:24" ht="22.5" customHeight="1">
      <c r="B73" s="5">
        <v>715</v>
      </c>
      <c r="C73" s="15" t="s">
        <v>95</v>
      </c>
      <c r="D73" s="15" t="s">
        <v>71</v>
      </c>
      <c r="E73" s="15">
        <v>6000500</v>
      </c>
      <c r="F73" s="15">
        <v>500</v>
      </c>
      <c r="G73" s="5" t="s">
        <v>12</v>
      </c>
      <c r="H73" s="53">
        <v>7400</v>
      </c>
      <c r="I73" s="53"/>
      <c r="J73" s="53">
        <v>7400</v>
      </c>
      <c r="K73" s="85"/>
      <c r="L73" s="53">
        <v>7400</v>
      </c>
      <c r="M73" s="85"/>
      <c r="N73" s="53">
        <v>7400</v>
      </c>
      <c r="O73" s="85"/>
      <c r="P73" s="53">
        <v>7400</v>
      </c>
      <c r="Q73" s="85"/>
      <c r="R73" s="53">
        <v>7400</v>
      </c>
      <c r="S73" s="85"/>
      <c r="T73" s="53">
        <v>7400</v>
      </c>
      <c r="U73" s="85"/>
      <c r="V73" s="53">
        <v>7400</v>
      </c>
      <c r="W73" s="132"/>
      <c r="X73" s="121">
        <f>V73</f>
        <v>7400</v>
      </c>
    </row>
    <row r="74" spans="2:24" ht="48" hidden="1">
      <c r="B74" s="5">
        <v>715</v>
      </c>
      <c r="C74" s="15" t="s">
        <v>95</v>
      </c>
      <c r="D74" s="15" t="s">
        <v>116</v>
      </c>
      <c r="E74" s="15" t="s">
        <v>89</v>
      </c>
      <c r="F74" s="15" t="s">
        <v>66</v>
      </c>
      <c r="G74" s="5" t="s">
        <v>90</v>
      </c>
      <c r="H74" s="53"/>
      <c r="I74" s="53"/>
      <c r="J74" s="53"/>
      <c r="K74" s="85"/>
      <c r="L74" s="53"/>
      <c r="M74" s="85"/>
      <c r="N74" s="53"/>
      <c r="O74" s="85"/>
      <c r="P74" s="53"/>
      <c r="Q74" s="85"/>
      <c r="R74" s="53"/>
      <c r="S74" s="85"/>
      <c r="T74" s="53"/>
      <c r="U74" s="109"/>
      <c r="V74" s="85"/>
      <c r="W74" s="127"/>
      <c r="X74" s="119"/>
    </row>
    <row r="75" spans="2:24" ht="48" hidden="1">
      <c r="B75" s="5">
        <v>715</v>
      </c>
      <c r="C75" s="15" t="s">
        <v>95</v>
      </c>
      <c r="D75" s="17" t="s">
        <v>116</v>
      </c>
      <c r="E75" s="15" t="s">
        <v>91</v>
      </c>
      <c r="F75" s="15" t="s">
        <v>66</v>
      </c>
      <c r="G75" s="78" t="s">
        <v>92</v>
      </c>
      <c r="H75" s="53"/>
      <c r="I75" s="53"/>
      <c r="J75" s="53"/>
      <c r="K75" s="85"/>
      <c r="L75" s="53"/>
      <c r="M75" s="85"/>
      <c r="N75" s="53"/>
      <c r="O75" s="85"/>
      <c r="P75" s="53"/>
      <c r="Q75" s="85"/>
      <c r="R75" s="53"/>
      <c r="S75" s="85"/>
      <c r="T75" s="53"/>
      <c r="U75" s="85"/>
      <c r="V75" s="85"/>
      <c r="W75" s="127"/>
      <c r="X75" s="119"/>
    </row>
    <row r="76" spans="2:24" ht="15.75" hidden="1">
      <c r="B76" s="5">
        <v>715</v>
      </c>
      <c r="C76" s="15" t="s">
        <v>95</v>
      </c>
      <c r="D76" s="15" t="s">
        <v>116</v>
      </c>
      <c r="E76" s="15" t="s">
        <v>91</v>
      </c>
      <c r="F76" s="15" t="s">
        <v>93</v>
      </c>
      <c r="G76" s="5" t="s">
        <v>94</v>
      </c>
      <c r="H76" s="53"/>
      <c r="I76" s="53"/>
      <c r="J76" s="53"/>
      <c r="K76" s="85"/>
      <c r="L76" s="53"/>
      <c r="M76" s="85"/>
      <c r="N76" s="53"/>
      <c r="O76" s="85"/>
      <c r="P76" s="53"/>
      <c r="Q76" s="85"/>
      <c r="R76" s="53"/>
      <c r="S76" s="85"/>
      <c r="T76" s="53"/>
      <c r="U76" s="85"/>
      <c r="V76" s="85"/>
      <c r="W76" s="127"/>
      <c r="X76" s="119"/>
    </row>
    <row r="77" spans="2:24" s="4" customFormat="1" ht="15.75">
      <c r="B77" s="11">
        <v>715</v>
      </c>
      <c r="C77" s="43" t="s">
        <v>80</v>
      </c>
      <c r="D77" s="13" t="s">
        <v>64</v>
      </c>
      <c r="E77" s="13" t="s">
        <v>65</v>
      </c>
      <c r="F77" s="13" t="s">
        <v>66</v>
      </c>
      <c r="G77" s="74" t="s">
        <v>43</v>
      </c>
      <c r="H77" s="9">
        <f aca="true" t="shared" si="42" ref="H77:V80">H78</f>
        <v>300</v>
      </c>
      <c r="I77" s="9">
        <f t="shared" si="42"/>
        <v>0</v>
      </c>
      <c r="J77" s="9">
        <f t="shared" si="42"/>
        <v>300</v>
      </c>
      <c r="K77" s="81">
        <f t="shared" si="42"/>
        <v>0</v>
      </c>
      <c r="L77" s="9">
        <f t="shared" si="42"/>
        <v>300</v>
      </c>
      <c r="M77" s="81">
        <f t="shared" si="42"/>
        <v>0</v>
      </c>
      <c r="N77" s="9">
        <f t="shared" si="42"/>
        <v>300</v>
      </c>
      <c r="O77" s="81">
        <f t="shared" si="42"/>
        <v>0</v>
      </c>
      <c r="P77" s="9">
        <f t="shared" si="42"/>
        <v>300</v>
      </c>
      <c r="Q77" s="81">
        <f t="shared" si="42"/>
        <v>0</v>
      </c>
      <c r="R77" s="9">
        <f t="shared" si="42"/>
        <v>300</v>
      </c>
      <c r="S77" s="81">
        <f t="shared" si="42"/>
        <v>0</v>
      </c>
      <c r="T77" s="9">
        <f t="shared" si="42"/>
        <v>300</v>
      </c>
      <c r="U77" s="81">
        <f t="shared" si="42"/>
        <v>0</v>
      </c>
      <c r="V77" s="9">
        <f t="shared" si="42"/>
        <v>300</v>
      </c>
      <c r="W77" s="126"/>
      <c r="X77" s="128">
        <f>X78</f>
        <v>300</v>
      </c>
    </row>
    <row r="78" spans="2:24" ht="24">
      <c r="B78" s="5">
        <v>715</v>
      </c>
      <c r="C78" s="46" t="s">
        <v>80</v>
      </c>
      <c r="D78" s="46" t="s">
        <v>80</v>
      </c>
      <c r="E78" s="46" t="s">
        <v>65</v>
      </c>
      <c r="F78" s="15" t="s">
        <v>66</v>
      </c>
      <c r="G78" s="76" t="s">
        <v>44</v>
      </c>
      <c r="H78" s="18">
        <f t="shared" si="42"/>
        <v>300</v>
      </c>
      <c r="I78" s="18">
        <f t="shared" si="42"/>
        <v>0</v>
      </c>
      <c r="J78" s="18">
        <f t="shared" si="42"/>
        <v>300</v>
      </c>
      <c r="K78" s="72">
        <f t="shared" si="42"/>
        <v>0</v>
      </c>
      <c r="L78" s="18">
        <f t="shared" si="42"/>
        <v>300</v>
      </c>
      <c r="M78" s="72">
        <f t="shared" si="42"/>
        <v>0</v>
      </c>
      <c r="N78" s="18">
        <f t="shared" si="42"/>
        <v>300</v>
      </c>
      <c r="O78" s="72">
        <f t="shared" si="42"/>
        <v>0</v>
      </c>
      <c r="P78" s="18">
        <f t="shared" si="42"/>
        <v>300</v>
      </c>
      <c r="Q78" s="72">
        <f t="shared" si="42"/>
        <v>0</v>
      </c>
      <c r="R78" s="18">
        <f t="shared" si="42"/>
        <v>300</v>
      </c>
      <c r="S78" s="72">
        <f t="shared" si="42"/>
        <v>0</v>
      </c>
      <c r="T78" s="18">
        <f t="shared" si="42"/>
        <v>300</v>
      </c>
      <c r="U78" s="72">
        <f t="shared" si="42"/>
        <v>0</v>
      </c>
      <c r="V78" s="18">
        <f t="shared" si="42"/>
        <v>300</v>
      </c>
      <c r="W78" s="127"/>
      <c r="X78" s="119">
        <f>X79</f>
        <v>300</v>
      </c>
    </row>
    <row r="79" spans="2:24" ht="24">
      <c r="B79" s="5">
        <v>715</v>
      </c>
      <c r="C79" s="46" t="s">
        <v>80</v>
      </c>
      <c r="D79" s="46" t="s">
        <v>80</v>
      </c>
      <c r="E79" s="46">
        <v>4310000</v>
      </c>
      <c r="F79" s="15" t="s">
        <v>66</v>
      </c>
      <c r="G79" s="76" t="s">
        <v>45</v>
      </c>
      <c r="H79" s="18">
        <f t="shared" si="42"/>
        <v>300</v>
      </c>
      <c r="I79" s="18">
        <f t="shared" si="42"/>
        <v>0</v>
      </c>
      <c r="J79" s="18">
        <f t="shared" si="42"/>
        <v>300</v>
      </c>
      <c r="K79" s="72">
        <f t="shared" si="42"/>
        <v>0</v>
      </c>
      <c r="L79" s="18">
        <f t="shared" si="42"/>
        <v>300</v>
      </c>
      <c r="M79" s="72">
        <f t="shared" si="42"/>
        <v>0</v>
      </c>
      <c r="N79" s="18">
        <f t="shared" si="42"/>
        <v>300</v>
      </c>
      <c r="O79" s="72">
        <f t="shared" si="42"/>
        <v>0</v>
      </c>
      <c r="P79" s="18">
        <f t="shared" si="42"/>
        <v>300</v>
      </c>
      <c r="Q79" s="72">
        <f t="shared" si="42"/>
        <v>0</v>
      </c>
      <c r="R79" s="18">
        <f t="shared" si="42"/>
        <v>300</v>
      </c>
      <c r="S79" s="72">
        <f t="shared" si="42"/>
        <v>0</v>
      </c>
      <c r="T79" s="18">
        <f t="shared" si="42"/>
        <v>300</v>
      </c>
      <c r="U79" s="72">
        <f t="shared" si="42"/>
        <v>0</v>
      </c>
      <c r="V79" s="18">
        <f t="shared" si="42"/>
        <v>300</v>
      </c>
      <c r="W79" s="127"/>
      <c r="X79" s="119">
        <f>X80</f>
        <v>300</v>
      </c>
    </row>
    <row r="80" spans="2:24" ht="24" customHeight="1">
      <c r="B80" s="5">
        <v>715</v>
      </c>
      <c r="C80" s="46" t="s">
        <v>80</v>
      </c>
      <c r="D80" s="46" t="s">
        <v>80</v>
      </c>
      <c r="E80" s="46">
        <v>4310100</v>
      </c>
      <c r="F80" s="46" t="s">
        <v>66</v>
      </c>
      <c r="G80" s="76" t="s">
        <v>46</v>
      </c>
      <c r="H80" s="18">
        <f t="shared" si="42"/>
        <v>300</v>
      </c>
      <c r="I80" s="18">
        <f t="shared" si="42"/>
        <v>0</v>
      </c>
      <c r="J80" s="18">
        <f t="shared" si="42"/>
        <v>300</v>
      </c>
      <c r="K80" s="72">
        <f t="shared" si="42"/>
        <v>0</v>
      </c>
      <c r="L80" s="18">
        <f t="shared" si="42"/>
        <v>300</v>
      </c>
      <c r="M80" s="72">
        <f t="shared" si="42"/>
        <v>0</v>
      </c>
      <c r="N80" s="18">
        <f t="shared" si="42"/>
        <v>300</v>
      </c>
      <c r="O80" s="72">
        <f t="shared" si="42"/>
        <v>0</v>
      </c>
      <c r="P80" s="18">
        <f t="shared" si="42"/>
        <v>300</v>
      </c>
      <c r="Q80" s="72">
        <f t="shared" si="42"/>
        <v>0</v>
      </c>
      <c r="R80" s="18">
        <f t="shared" si="42"/>
        <v>300</v>
      </c>
      <c r="S80" s="72">
        <f t="shared" si="42"/>
        <v>0</v>
      </c>
      <c r="T80" s="18">
        <f t="shared" si="42"/>
        <v>300</v>
      </c>
      <c r="U80" s="72">
        <f t="shared" si="42"/>
        <v>0</v>
      </c>
      <c r="V80" s="18">
        <f t="shared" si="42"/>
        <v>300</v>
      </c>
      <c r="W80" s="127"/>
      <c r="X80" s="119">
        <f>X81</f>
        <v>300</v>
      </c>
    </row>
    <row r="81" spans="2:24" ht="24">
      <c r="B81" s="5">
        <v>715</v>
      </c>
      <c r="C81" s="46" t="s">
        <v>80</v>
      </c>
      <c r="D81" s="46" t="s">
        <v>80</v>
      </c>
      <c r="E81" s="46">
        <v>4310100</v>
      </c>
      <c r="F81" s="46">
        <v>500</v>
      </c>
      <c r="G81" s="5" t="s">
        <v>12</v>
      </c>
      <c r="H81" s="27">
        <v>300</v>
      </c>
      <c r="I81" s="27"/>
      <c r="J81" s="27">
        <v>300</v>
      </c>
      <c r="K81" s="73"/>
      <c r="L81" s="27">
        <v>300</v>
      </c>
      <c r="M81" s="73"/>
      <c r="N81" s="27">
        <v>300</v>
      </c>
      <c r="O81" s="73"/>
      <c r="P81" s="27">
        <v>300</v>
      </c>
      <c r="Q81" s="73"/>
      <c r="R81" s="27">
        <v>300</v>
      </c>
      <c r="S81" s="73"/>
      <c r="T81" s="27">
        <v>300</v>
      </c>
      <c r="U81" s="73"/>
      <c r="V81" s="27">
        <v>300</v>
      </c>
      <c r="W81" s="129"/>
      <c r="X81" s="120">
        <f>V81</f>
        <v>300</v>
      </c>
    </row>
    <row r="82" spans="2:24" s="4" customFormat="1" ht="12.75" customHeight="1">
      <c r="B82" s="333">
        <v>715</v>
      </c>
      <c r="C82" s="327" t="s">
        <v>104</v>
      </c>
      <c r="D82" s="327" t="s">
        <v>64</v>
      </c>
      <c r="E82" s="327" t="s">
        <v>65</v>
      </c>
      <c r="F82" s="355" t="s">
        <v>66</v>
      </c>
      <c r="G82" s="351" t="s">
        <v>52</v>
      </c>
      <c r="H82" s="302">
        <f aca="true" t="shared" si="43" ref="H82:N82">H84</f>
        <v>4790</v>
      </c>
      <c r="I82" s="302">
        <f t="shared" si="43"/>
        <v>0</v>
      </c>
      <c r="J82" s="302">
        <f t="shared" si="43"/>
        <v>4790</v>
      </c>
      <c r="K82" s="300">
        <f t="shared" si="43"/>
        <v>0</v>
      </c>
      <c r="L82" s="302">
        <f t="shared" si="43"/>
        <v>4790</v>
      </c>
      <c r="M82" s="300">
        <f t="shared" si="43"/>
        <v>0</v>
      </c>
      <c r="N82" s="302">
        <f t="shared" si="43"/>
        <v>4790</v>
      </c>
      <c r="O82" s="300" t="str">
        <f aca="true" t="shared" si="44" ref="O82:T82">O84</f>
        <v>+1500</v>
      </c>
      <c r="P82" s="302">
        <f t="shared" si="44"/>
        <v>6290</v>
      </c>
      <c r="Q82" s="300">
        <f t="shared" si="44"/>
        <v>0</v>
      </c>
      <c r="R82" s="302">
        <f t="shared" si="44"/>
        <v>6290</v>
      </c>
      <c r="S82" s="300">
        <f t="shared" si="44"/>
        <v>0</v>
      </c>
      <c r="T82" s="302">
        <f t="shared" si="44"/>
        <v>6290</v>
      </c>
      <c r="U82" s="300" t="str">
        <f>U84</f>
        <v>+1540</v>
      </c>
      <c r="V82" s="365">
        <f>V84</f>
        <v>7830</v>
      </c>
      <c r="W82" s="133" t="s">
        <v>222</v>
      </c>
      <c r="X82" s="134">
        <f>X84</f>
        <v>8060</v>
      </c>
    </row>
    <row r="83" spans="2:24" s="4" customFormat="1" ht="15.75">
      <c r="B83" s="334"/>
      <c r="C83" s="328"/>
      <c r="D83" s="328"/>
      <c r="E83" s="328"/>
      <c r="F83" s="356"/>
      <c r="G83" s="352"/>
      <c r="H83" s="303"/>
      <c r="I83" s="303"/>
      <c r="J83" s="303"/>
      <c r="K83" s="301"/>
      <c r="L83" s="303"/>
      <c r="M83" s="301"/>
      <c r="N83" s="303"/>
      <c r="O83" s="301"/>
      <c r="P83" s="303"/>
      <c r="Q83" s="301"/>
      <c r="R83" s="303"/>
      <c r="S83" s="301"/>
      <c r="T83" s="303"/>
      <c r="U83" s="301"/>
      <c r="V83" s="366"/>
      <c r="W83" s="135"/>
      <c r="X83" s="136"/>
    </row>
    <row r="84" spans="2:24" ht="15.75" customHeight="1">
      <c r="B84" s="5">
        <v>715</v>
      </c>
      <c r="C84" s="15" t="s">
        <v>104</v>
      </c>
      <c r="D84" s="15" t="s">
        <v>105</v>
      </c>
      <c r="E84" s="15" t="s">
        <v>65</v>
      </c>
      <c r="F84" s="46" t="s">
        <v>66</v>
      </c>
      <c r="G84" s="76" t="s">
        <v>53</v>
      </c>
      <c r="H84" s="18">
        <f aca="true" t="shared" si="45" ref="H84:N84">H88+H93</f>
        <v>4790</v>
      </c>
      <c r="I84" s="18">
        <f t="shared" si="45"/>
        <v>0</v>
      </c>
      <c r="J84" s="18">
        <f t="shared" si="45"/>
        <v>4790</v>
      </c>
      <c r="K84" s="72">
        <f t="shared" si="45"/>
        <v>0</v>
      </c>
      <c r="L84" s="18">
        <f t="shared" si="45"/>
        <v>4790</v>
      </c>
      <c r="M84" s="72">
        <f t="shared" si="45"/>
        <v>0</v>
      </c>
      <c r="N84" s="18">
        <f t="shared" si="45"/>
        <v>4790</v>
      </c>
      <c r="O84" s="99" t="str">
        <f>O86</f>
        <v>+1500</v>
      </c>
      <c r="P84" s="18">
        <f>P88+P93+P85</f>
        <v>6290</v>
      </c>
      <c r="Q84" s="99">
        <f>Q86</f>
        <v>0</v>
      </c>
      <c r="R84" s="18">
        <f>R88+R93+R85</f>
        <v>6290</v>
      </c>
      <c r="S84" s="99">
        <f>S86</f>
        <v>0</v>
      </c>
      <c r="T84" s="18">
        <f>T88+T93+T85</f>
        <v>6290</v>
      </c>
      <c r="U84" s="99" t="str">
        <f>U86</f>
        <v>+1540</v>
      </c>
      <c r="V84" s="18">
        <f>V88+V93+V85</f>
        <v>7830</v>
      </c>
      <c r="W84" s="132" t="s">
        <v>222</v>
      </c>
      <c r="X84" s="132">
        <f>X85+X88+X93</f>
        <v>8060</v>
      </c>
    </row>
    <row r="85" spans="2:24" ht="48">
      <c r="B85" s="54">
        <v>715</v>
      </c>
      <c r="C85" s="82" t="s">
        <v>104</v>
      </c>
      <c r="D85" s="82" t="s">
        <v>105</v>
      </c>
      <c r="E85" s="15" t="s">
        <v>89</v>
      </c>
      <c r="F85" s="15" t="s">
        <v>66</v>
      </c>
      <c r="G85" s="5" t="s">
        <v>90</v>
      </c>
      <c r="H85" s="52"/>
      <c r="I85" s="52"/>
      <c r="J85" s="52"/>
      <c r="K85" s="84"/>
      <c r="L85" s="52"/>
      <c r="M85" s="84"/>
      <c r="N85" s="52"/>
      <c r="O85" s="99" t="str">
        <f aca="true" t="shared" si="46" ref="O85:V86">O86</f>
        <v>+1500</v>
      </c>
      <c r="P85" s="52">
        <f t="shared" si="46"/>
        <v>1500</v>
      </c>
      <c r="Q85" s="99">
        <f t="shared" si="46"/>
        <v>0</v>
      </c>
      <c r="R85" s="52">
        <f t="shared" si="46"/>
        <v>1500</v>
      </c>
      <c r="S85" s="99">
        <f t="shared" si="46"/>
        <v>0</v>
      </c>
      <c r="T85" s="52">
        <f t="shared" si="46"/>
        <v>1500</v>
      </c>
      <c r="U85" s="99" t="str">
        <f t="shared" si="46"/>
        <v>+1540</v>
      </c>
      <c r="V85" s="52">
        <f t="shared" si="46"/>
        <v>3040</v>
      </c>
      <c r="W85" s="127"/>
      <c r="X85" s="127">
        <f>X86</f>
        <v>3040</v>
      </c>
    </row>
    <row r="86" spans="2:24" ht="48">
      <c r="B86" s="54">
        <v>715</v>
      </c>
      <c r="C86" s="82" t="s">
        <v>104</v>
      </c>
      <c r="D86" s="82" t="s">
        <v>105</v>
      </c>
      <c r="E86" s="15" t="s">
        <v>91</v>
      </c>
      <c r="F86" s="15" t="s">
        <v>66</v>
      </c>
      <c r="G86" s="78" t="s">
        <v>92</v>
      </c>
      <c r="H86" s="52"/>
      <c r="I86" s="52"/>
      <c r="J86" s="52"/>
      <c r="K86" s="84"/>
      <c r="L86" s="52"/>
      <c r="M86" s="84"/>
      <c r="N86" s="52"/>
      <c r="O86" s="99" t="str">
        <f t="shared" si="46"/>
        <v>+1500</v>
      </c>
      <c r="P86" s="72">
        <f t="shared" si="46"/>
        <v>1500</v>
      </c>
      <c r="Q86" s="99">
        <f t="shared" si="46"/>
        <v>0</v>
      </c>
      <c r="R86" s="72">
        <f t="shared" si="46"/>
        <v>1500</v>
      </c>
      <c r="S86" s="99">
        <f t="shared" si="46"/>
        <v>0</v>
      </c>
      <c r="T86" s="72">
        <f t="shared" si="46"/>
        <v>1500</v>
      </c>
      <c r="U86" s="99" t="str">
        <f t="shared" si="46"/>
        <v>+1540</v>
      </c>
      <c r="V86" s="72">
        <f t="shared" si="46"/>
        <v>3040</v>
      </c>
      <c r="W86" s="127"/>
      <c r="X86" s="127">
        <f>X87</f>
        <v>3040</v>
      </c>
    </row>
    <row r="87" spans="2:24" ht="15.75" customHeight="1">
      <c r="B87" s="54">
        <v>715</v>
      </c>
      <c r="C87" s="82" t="s">
        <v>104</v>
      </c>
      <c r="D87" s="82" t="s">
        <v>105</v>
      </c>
      <c r="E87" s="15" t="s">
        <v>91</v>
      </c>
      <c r="F87" s="15" t="s">
        <v>93</v>
      </c>
      <c r="G87" s="5" t="s">
        <v>94</v>
      </c>
      <c r="H87" s="52"/>
      <c r="I87" s="52"/>
      <c r="J87" s="52"/>
      <c r="K87" s="84"/>
      <c r="L87" s="52"/>
      <c r="M87" s="84"/>
      <c r="N87" s="52"/>
      <c r="O87" s="72" t="s">
        <v>174</v>
      </c>
      <c r="P87" s="85">
        <f>N87+O87</f>
        <v>1500</v>
      </c>
      <c r="Q87" s="72"/>
      <c r="R87" s="85">
        <f>P87+Q87</f>
        <v>1500</v>
      </c>
      <c r="S87" s="72"/>
      <c r="T87" s="85">
        <f>R87+S87</f>
        <v>1500</v>
      </c>
      <c r="U87" s="72" t="s">
        <v>198</v>
      </c>
      <c r="V87" s="85">
        <f>T87+U87</f>
        <v>3040</v>
      </c>
      <c r="W87" s="127"/>
      <c r="X87" s="127">
        <f>V87</f>
        <v>3040</v>
      </c>
    </row>
    <row r="88" spans="2:24" s="4" customFormat="1" ht="9.75" customHeight="1">
      <c r="B88" s="333">
        <v>715</v>
      </c>
      <c r="C88" s="327" t="s">
        <v>104</v>
      </c>
      <c r="D88" s="327" t="s">
        <v>105</v>
      </c>
      <c r="E88" s="327">
        <v>5120000</v>
      </c>
      <c r="F88" s="327" t="s">
        <v>66</v>
      </c>
      <c r="G88" s="116" t="s">
        <v>54</v>
      </c>
      <c r="H88" s="302">
        <v>1290</v>
      </c>
      <c r="I88" s="302">
        <f>I90</f>
        <v>0</v>
      </c>
      <c r="J88" s="302">
        <v>1290</v>
      </c>
      <c r="K88" s="300">
        <f>K90</f>
        <v>0</v>
      </c>
      <c r="L88" s="302">
        <v>1290</v>
      </c>
      <c r="M88" s="300">
        <f>M90</f>
        <v>0</v>
      </c>
      <c r="N88" s="302">
        <v>1290</v>
      </c>
      <c r="O88" s="300">
        <f>O90</f>
        <v>0</v>
      </c>
      <c r="P88" s="302">
        <v>1290</v>
      </c>
      <c r="Q88" s="300">
        <f>Q90</f>
        <v>0</v>
      </c>
      <c r="R88" s="302">
        <v>1290</v>
      </c>
      <c r="S88" s="300">
        <f>S90</f>
        <v>0</v>
      </c>
      <c r="T88" s="302">
        <v>1290</v>
      </c>
      <c r="U88" s="300">
        <f>U90</f>
        <v>0</v>
      </c>
      <c r="V88" s="302">
        <v>1290</v>
      </c>
      <c r="W88" s="315" t="s">
        <v>184</v>
      </c>
      <c r="X88" s="317">
        <v>1490</v>
      </c>
    </row>
    <row r="89" spans="2:24" s="4" customFormat="1" ht="15" customHeight="1">
      <c r="B89" s="334"/>
      <c r="C89" s="328"/>
      <c r="D89" s="328"/>
      <c r="E89" s="328"/>
      <c r="F89" s="328"/>
      <c r="G89" s="59" t="s">
        <v>55</v>
      </c>
      <c r="H89" s="303"/>
      <c r="I89" s="303"/>
      <c r="J89" s="303"/>
      <c r="K89" s="301"/>
      <c r="L89" s="303"/>
      <c r="M89" s="301"/>
      <c r="N89" s="303"/>
      <c r="O89" s="301"/>
      <c r="P89" s="303"/>
      <c r="Q89" s="301"/>
      <c r="R89" s="303"/>
      <c r="S89" s="301"/>
      <c r="T89" s="303"/>
      <c r="U89" s="301"/>
      <c r="V89" s="303"/>
      <c r="W89" s="316"/>
      <c r="X89" s="318"/>
    </row>
    <row r="90" spans="2:24" ht="25.5" customHeight="1">
      <c r="B90" s="274">
        <v>715</v>
      </c>
      <c r="C90" s="276" t="s">
        <v>104</v>
      </c>
      <c r="D90" s="276" t="s">
        <v>105</v>
      </c>
      <c r="E90" s="276">
        <v>5129700</v>
      </c>
      <c r="F90" s="349" t="s">
        <v>66</v>
      </c>
      <c r="G90" s="54" t="s">
        <v>106</v>
      </c>
      <c r="H90" s="306">
        <v>1290</v>
      </c>
      <c r="I90" s="306">
        <f>I92</f>
        <v>0</v>
      </c>
      <c r="J90" s="306">
        <v>1290</v>
      </c>
      <c r="K90" s="304">
        <f>K92</f>
        <v>0</v>
      </c>
      <c r="L90" s="306">
        <v>1290</v>
      </c>
      <c r="M90" s="304">
        <f>M92</f>
        <v>0</v>
      </c>
      <c r="N90" s="306">
        <v>1290</v>
      </c>
      <c r="O90" s="304">
        <f>O92</f>
        <v>0</v>
      </c>
      <c r="P90" s="306">
        <v>1290</v>
      </c>
      <c r="Q90" s="304">
        <f>Q92</f>
        <v>0</v>
      </c>
      <c r="R90" s="306">
        <v>1290</v>
      </c>
      <c r="S90" s="304">
        <f>S92</f>
        <v>0</v>
      </c>
      <c r="T90" s="306">
        <v>1290</v>
      </c>
      <c r="U90" s="304">
        <f>U92</f>
        <v>0</v>
      </c>
      <c r="V90" s="306">
        <v>1290</v>
      </c>
      <c r="W90" s="127" t="s">
        <v>184</v>
      </c>
      <c r="X90" s="119">
        <v>1490</v>
      </c>
    </row>
    <row r="91" spans="2:24" ht="3" customHeight="1" hidden="1">
      <c r="B91" s="275"/>
      <c r="C91" s="277"/>
      <c r="D91" s="277"/>
      <c r="E91" s="277"/>
      <c r="F91" s="350"/>
      <c r="G91" s="55"/>
      <c r="H91" s="307"/>
      <c r="I91" s="307"/>
      <c r="J91" s="307"/>
      <c r="K91" s="305"/>
      <c r="L91" s="307"/>
      <c r="M91" s="305"/>
      <c r="N91" s="307"/>
      <c r="O91" s="305"/>
      <c r="P91" s="307"/>
      <c r="Q91" s="305"/>
      <c r="R91" s="307"/>
      <c r="S91" s="305"/>
      <c r="T91" s="307"/>
      <c r="U91" s="305"/>
      <c r="V91" s="307"/>
      <c r="W91" s="127"/>
      <c r="X91" s="119"/>
    </row>
    <row r="92" spans="2:24" ht="24">
      <c r="B92" s="5">
        <v>715</v>
      </c>
      <c r="C92" s="15" t="s">
        <v>104</v>
      </c>
      <c r="D92" s="15" t="s">
        <v>105</v>
      </c>
      <c r="E92" s="15">
        <v>5129700</v>
      </c>
      <c r="F92" s="15">
        <v>500</v>
      </c>
      <c r="G92" s="5" t="s">
        <v>12</v>
      </c>
      <c r="H92" s="18">
        <v>1290</v>
      </c>
      <c r="I92" s="18"/>
      <c r="J92" s="18">
        <v>1290</v>
      </c>
      <c r="K92" s="72"/>
      <c r="L92" s="18">
        <v>1290</v>
      </c>
      <c r="M92" s="72"/>
      <c r="N92" s="18">
        <v>1290</v>
      </c>
      <c r="O92" s="72"/>
      <c r="P92" s="18">
        <v>1290</v>
      </c>
      <c r="Q92" s="72"/>
      <c r="R92" s="18">
        <v>1290</v>
      </c>
      <c r="S92" s="72"/>
      <c r="T92" s="18">
        <v>1290</v>
      </c>
      <c r="U92" s="72"/>
      <c r="V92" s="18">
        <v>1290</v>
      </c>
      <c r="W92" s="127" t="s">
        <v>184</v>
      </c>
      <c r="X92" s="119">
        <v>1490</v>
      </c>
    </row>
    <row r="93" spans="2:24" s="4" customFormat="1" ht="24">
      <c r="B93" s="11">
        <v>715</v>
      </c>
      <c r="C93" s="43" t="s">
        <v>104</v>
      </c>
      <c r="D93" s="43" t="s">
        <v>105</v>
      </c>
      <c r="E93" s="43">
        <v>7950000</v>
      </c>
      <c r="F93" s="43" t="s">
        <v>66</v>
      </c>
      <c r="G93" s="11" t="s">
        <v>28</v>
      </c>
      <c r="H93" s="9">
        <f aca="true" t="shared" si="47" ref="H93:V93">H94</f>
        <v>3500</v>
      </c>
      <c r="I93" s="9">
        <f t="shared" si="47"/>
        <v>0</v>
      </c>
      <c r="J93" s="9">
        <f t="shared" si="47"/>
        <v>3500</v>
      </c>
      <c r="K93" s="81">
        <f t="shared" si="47"/>
        <v>0</v>
      </c>
      <c r="L93" s="9">
        <f t="shared" si="47"/>
        <v>3500</v>
      </c>
      <c r="M93" s="81">
        <f t="shared" si="47"/>
        <v>0</v>
      </c>
      <c r="N93" s="9">
        <f t="shared" si="47"/>
        <v>3500</v>
      </c>
      <c r="O93" s="81">
        <f t="shared" si="47"/>
        <v>0</v>
      </c>
      <c r="P93" s="9">
        <f t="shared" si="47"/>
        <v>3500</v>
      </c>
      <c r="Q93" s="81">
        <f t="shared" si="47"/>
        <v>0</v>
      </c>
      <c r="R93" s="9">
        <f t="shared" si="47"/>
        <v>3500</v>
      </c>
      <c r="S93" s="81">
        <f t="shared" si="47"/>
        <v>0</v>
      </c>
      <c r="T93" s="9">
        <f t="shared" si="47"/>
        <v>3500</v>
      </c>
      <c r="U93" s="81">
        <f t="shared" si="47"/>
        <v>0</v>
      </c>
      <c r="V93" s="9">
        <f t="shared" si="47"/>
        <v>3500</v>
      </c>
      <c r="W93" s="126" t="s">
        <v>218</v>
      </c>
      <c r="X93" s="128">
        <v>3530</v>
      </c>
    </row>
    <row r="94" spans="2:24" ht="24">
      <c r="B94" s="5">
        <v>715</v>
      </c>
      <c r="C94" s="46" t="s">
        <v>104</v>
      </c>
      <c r="D94" s="46" t="s">
        <v>105</v>
      </c>
      <c r="E94" s="46">
        <v>7950000</v>
      </c>
      <c r="F94" s="46">
        <v>500</v>
      </c>
      <c r="G94" s="5" t="s">
        <v>12</v>
      </c>
      <c r="H94" s="18">
        <v>3500</v>
      </c>
      <c r="I94" s="18"/>
      <c r="J94" s="18">
        <v>3500</v>
      </c>
      <c r="K94" s="72"/>
      <c r="L94" s="18">
        <v>3500</v>
      </c>
      <c r="M94" s="72"/>
      <c r="N94" s="18">
        <v>3500</v>
      </c>
      <c r="O94" s="72"/>
      <c r="P94" s="18">
        <v>3500</v>
      </c>
      <c r="Q94" s="72"/>
      <c r="R94" s="18">
        <v>3500</v>
      </c>
      <c r="S94" s="72"/>
      <c r="T94" s="18">
        <v>3500</v>
      </c>
      <c r="U94" s="72"/>
      <c r="V94" s="18">
        <v>3500</v>
      </c>
      <c r="W94" s="127" t="s">
        <v>218</v>
      </c>
      <c r="X94" s="119">
        <v>3530</v>
      </c>
    </row>
    <row r="95" spans="2:24" s="4" customFormat="1" ht="15.75">
      <c r="B95" s="11">
        <v>715</v>
      </c>
      <c r="C95" s="43" t="s">
        <v>127</v>
      </c>
      <c r="D95" s="43" t="s">
        <v>64</v>
      </c>
      <c r="E95" s="43" t="s">
        <v>65</v>
      </c>
      <c r="F95" s="43" t="s">
        <v>66</v>
      </c>
      <c r="G95" s="11" t="s">
        <v>128</v>
      </c>
      <c r="H95" s="9">
        <f aca="true" t="shared" si="48" ref="H95:V98">H96</f>
        <v>0</v>
      </c>
      <c r="I95" s="9" t="str">
        <f t="shared" si="48"/>
        <v>+85</v>
      </c>
      <c r="J95" s="9">
        <f t="shared" si="48"/>
        <v>85</v>
      </c>
      <c r="K95" s="81" t="str">
        <f t="shared" si="48"/>
        <v>+34</v>
      </c>
      <c r="L95" s="9">
        <f t="shared" si="48"/>
        <v>119</v>
      </c>
      <c r="M95" s="81">
        <f t="shared" si="48"/>
        <v>0</v>
      </c>
      <c r="N95" s="9">
        <f t="shared" si="48"/>
        <v>119</v>
      </c>
      <c r="O95" s="81">
        <f t="shared" si="48"/>
        <v>0</v>
      </c>
      <c r="P95" s="9">
        <f t="shared" si="48"/>
        <v>119</v>
      </c>
      <c r="Q95" s="81">
        <f t="shared" si="48"/>
        <v>0</v>
      </c>
      <c r="R95" s="9">
        <f t="shared" si="48"/>
        <v>119</v>
      </c>
      <c r="S95" s="81">
        <f t="shared" si="48"/>
        <v>0</v>
      </c>
      <c r="T95" s="9">
        <f t="shared" si="48"/>
        <v>119</v>
      </c>
      <c r="U95" s="81">
        <f t="shared" si="48"/>
        <v>0</v>
      </c>
      <c r="V95" s="9">
        <f t="shared" si="48"/>
        <v>119</v>
      </c>
      <c r="W95" s="126" t="s">
        <v>217</v>
      </c>
      <c r="X95" s="128">
        <v>142</v>
      </c>
    </row>
    <row r="96" spans="2:24" ht="15.75">
      <c r="B96" s="5">
        <v>715</v>
      </c>
      <c r="C96" s="46" t="s">
        <v>127</v>
      </c>
      <c r="D96" s="46" t="s">
        <v>63</v>
      </c>
      <c r="E96" s="46" t="s">
        <v>65</v>
      </c>
      <c r="F96" s="46" t="s">
        <v>66</v>
      </c>
      <c r="G96" s="5" t="s">
        <v>129</v>
      </c>
      <c r="H96" s="18">
        <f t="shared" si="48"/>
        <v>0</v>
      </c>
      <c r="I96" s="18" t="str">
        <f t="shared" si="48"/>
        <v>+85</v>
      </c>
      <c r="J96" s="18">
        <f t="shared" si="48"/>
        <v>85</v>
      </c>
      <c r="K96" s="72" t="str">
        <f t="shared" si="48"/>
        <v>+34</v>
      </c>
      <c r="L96" s="18">
        <f t="shared" si="48"/>
        <v>119</v>
      </c>
      <c r="M96" s="72">
        <f t="shared" si="48"/>
        <v>0</v>
      </c>
      <c r="N96" s="18">
        <f t="shared" si="48"/>
        <v>119</v>
      </c>
      <c r="O96" s="72">
        <f t="shared" si="48"/>
        <v>0</v>
      </c>
      <c r="P96" s="18">
        <f t="shared" si="48"/>
        <v>119</v>
      </c>
      <c r="Q96" s="72">
        <f t="shared" si="48"/>
        <v>0</v>
      </c>
      <c r="R96" s="18">
        <f t="shared" si="48"/>
        <v>119</v>
      </c>
      <c r="S96" s="72">
        <f t="shared" si="48"/>
        <v>0</v>
      </c>
      <c r="T96" s="18">
        <f t="shared" si="48"/>
        <v>119</v>
      </c>
      <c r="U96" s="72">
        <f t="shared" si="48"/>
        <v>0</v>
      </c>
      <c r="V96" s="18">
        <f t="shared" si="48"/>
        <v>119</v>
      </c>
      <c r="W96" s="127" t="s">
        <v>217</v>
      </c>
      <c r="X96" s="119">
        <v>142</v>
      </c>
    </row>
    <row r="97" spans="2:24" ht="15.75" customHeight="1">
      <c r="B97" s="5">
        <v>715</v>
      </c>
      <c r="C97" s="46" t="s">
        <v>127</v>
      </c>
      <c r="D97" s="46" t="s">
        <v>63</v>
      </c>
      <c r="E97" s="46" t="s">
        <v>130</v>
      </c>
      <c r="F97" s="46" t="s">
        <v>66</v>
      </c>
      <c r="G97" s="5" t="s">
        <v>131</v>
      </c>
      <c r="H97" s="18">
        <f t="shared" si="48"/>
        <v>0</v>
      </c>
      <c r="I97" s="18" t="str">
        <f t="shared" si="48"/>
        <v>+85</v>
      </c>
      <c r="J97" s="18">
        <f t="shared" si="48"/>
        <v>85</v>
      </c>
      <c r="K97" s="72" t="str">
        <f t="shared" si="48"/>
        <v>+34</v>
      </c>
      <c r="L97" s="18">
        <f t="shared" si="48"/>
        <v>119</v>
      </c>
      <c r="M97" s="72">
        <f t="shared" si="48"/>
        <v>0</v>
      </c>
      <c r="N97" s="18">
        <f t="shared" si="48"/>
        <v>119</v>
      </c>
      <c r="O97" s="72">
        <f t="shared" si="48"/>
        <v>0</v>
      </c>
      <c r="P97" s="18">
        <f t="shared" si="48"/>
        <v>119</v>
      </c>
      <c r="Q97" s="72">
        <f t="shared" si="48"/>
        <v>0</v>
      </c>
      <c r="R97" s="18">
        <f t="shared" si="48"/>
        <v>119</v>
      </c>
      <c r="S97" s="72">
        <f t="shared" si="48"/>
        <v>0</v>
      </c>
      <c r="T97" s="18">
        <f t="shared" si="48"/>
        <v>119</v>
      </c>
      <c r="U97" s="72">
        <f t="shared" si="48"/>
        <v>0</v>
      </c>
      <c r="V97" s="18">
        <f t="shared" si="48"/>
        <v>119</v>
      </c>
      <c r="W97" s="127" t="s">
        <v>217</v>
      </c>
      <c r="X97" s="119">
        <v>142</v>
      </c>
    </row>
    <row r="98" spans="2:24" ht="26.25" customHeight="1">
      <c r="B98" s="5">
        <v>715</v>
      </c>
      <c r="C98" s="46" t="s">
        <v>127</v>
      </c>
      <c r="D98" s="46" t="s">
        <v>63</v>
      </c>
      <c r="E98" s="46" t="s">
        <v>132</v>
      </c>
      <c r="F98" s="46" t="s">
        <v>66</v>
      </c>
      <c r="G98" s="5" t="s">
        <v>133</v>
      </c>
      <c r="H98" s="18">
        <f t="shared" si="48"/>
        <v>0</v>
      </c>
      <c r="I98" s="18" t="str">
        <f t="shared" si="48"/>
        <v>+85</v>
      </c>
      <c r="J98" s="18">
        <f t="shared" si="48"/>
        <v>85</v>
      </c>
      <c r="K98" s="72" t="str">
        <f t="shared" si="48"/>
        <v>+34</v>
      </c>
      <c r="L98" s="18">
        <f t="shared" si="48"/>
        <v>119</v>
      </c>
      <c r="M98" s="72">
        <f t="shared" si="48"/>
        <v>0</v>
      </c>
      <c r="N98" s="18">
        <f t="shared" si="48"/>
        <v>119</v>
      </c>
      <c r="O98" s="72">
        <f t="shared" si="48"/>
        <v>0</v>
      </c>
      <c r="P98" s="18">
        <f t="shared" si="48"/>
        <v>119</v>
      </c>
      <c r="Q98" s="72">
        <f t="shared" si="48"/>
        <v>0</v>
      </c>
      <c r="R98" s="18">
        <f t="shared" si="48"/>
        <v>119</v>
      </c>
      <c r="S98" s="72">
        <f t="shared" si="48"/>
        <v>0</v>
      </c>
      <c r="T98" s="18">
        <f t="shared" si="48"/>
        <v>119</v>
      </c>
      <c r="U98" s="72">
        <f t="shared" si="48"/>
        <v>0</v>
      </c>
      <c r="V98" s="18">
        <f t="shared" si="48"/>
        <v>119</v>
      </c>
      <c r="W98" s="127" t="s">
        <v>217</v>
      </c>
      <c r="X98" s="119">
        <v>142</v>
      </c>
    </row>
    <row r="99" spans="2:24" ht="15.75">
      <c r="B99" s="5">
        <v>715</v>
      </c>
      <c r="C99" s="46" t="s">
        <v>127</v>
      </c>
      <c r="D99" s="46" t="s">
        <v>63</v>
      </c>
      <c r="E99" s="46" t="s">
        <v>132</v>
      </c>
      <c r="F99" s="46" t="s">
        <v>134</v>
      </c>
      <c r="G99" s="5" t="s">
        <v>135</v>
      </c>
      <c r="H99" s="18"/>
      <c r="I99" s="72" t="s">
        <v>140</v>
      </c>
      <c r="J99" s="18">
        <f>I99+H99</f>
        <v>85</v>
      </c>
      <c r="K99" s="72" t="s">
        <v>148</v>
      </c>
      <c r="L99" s="18">
        <f>K99+J99</f>
        <v>119</v>
      </c>
      <c r="M99" s="72"/>
      <c r="N99" s="18">
        <f>M99+L99</f>
        <v>119</v>
      </c>
      <c r="O99" s="72"/>
      <c r="P99" s="18">
        <f>O99+N99</f>
        <v>119</v>
      </c>
      <c r="Q99" s="72"/>
      <c r="R99" s="18">
        <f>Q99+P99</f>
        <v>119</v>
      </c>
      <c r="S99" s="72"/>
      <c r="T99" s="18">
        <f>S99+R99</f>
        <v>119</v>
      </c>
      <c r="U99" s="72"/>
      <c r="V99" s="18">
        <f>U99+T99</f>
        <v>119</v>
      </c>
      <c r="W99" s="127" t="s">
        <v>217</v>
      </c>
      <c r="X99" s="119">
        <v>142</v>
      </c>
    </row>
    <row r="100" spans="2:24" s="4" customFormat="1" ht="24">
      <c r="B100" s="33">
        <v>715</v>
      </c>
      <c r="C100" s="47"/>
      <c r="D100" s="47"/>
      <c r="E100" s="48"/>
      <c r="F100" s="47"/>
      <c r="G100" s="11" t="s">
        <v>112</v>
      </c>
      <c r="H100" s="49">
        <f aca="true" t="shared" si="49" ref="H100:V100">H101</f>
        <v>2384</v>
      </c>
      <c r="I100" s="49">
        <f t="shared" si="49"/>
        <v>-1500</v>
      </c>
      <c r="J100" s="49">
        <f t="shared" si="49"/>
        <v>884</v>
      </c>
      <c r="K100" s="49">
        <f t="shared" si="49"/>
        <v>0</v>
      </c>
      <c r="L100" s="49">
        <f t="shared" si="49"/>
        <v>884</v>
      </c>
      <c r="M100" s="49">
        <f t="shared" si="49"/>
        <v>0</v>
      </c>
      <c r="N100" s="49">
        <f t="shared" si="49"/>
        <v>884</v>
      </c>
      <c r="O100" s="9">
        <f t="shared" si="49"/>
        <v>0</v>
      </c>
      <c r="P100" s="49">
        <f t="shared" si="49"/>
        <v>884</v>
      </c>
      <c r="Q100" s="9">
        <f t="shared" si="49"/>
        <v>200</v>
      </c>
      <c r="R100" s="49">
        <f t="shared" si="49"/>
        <v>1084</v>
      </c>
      <c r="S100" s="9">
        <f t="shared" si="49"/>
        <v>0</v>
      </c>
      <c r="T100" s="49">
        <f t="shared" si="49"/>
        <v>1084</v>
      </c>
      <c r="U100" s="9">
        <f t="shared" si="49"/>
        <v>0</v>
      </c>
      <c r="V100" s="49">
        <f t="shared" si="49"/>
        <v>1084</v>
      </c>
      <c r="W100" s="126" t="s">
        <v>216</v>
      </c>
      <c r="X100" s="128">
        <f>X101</f>
        <v>956</v>
      </c>
    </row>
    <row r="101" spans="2:24" s="4" customFormat="1" ht="12.75" customHeight="1">
      <c r="B101" s="333">
        <v>715</v>
      </c>
      <c r="C101" s="327" t="s">
        <v>63</v>
      </c>
      <c r="D101" s="329" t="s">
        <v>80</v>
      </c>
      <c r="E101" s="345" t="s">
        <v>65</v>
      </c>
      <c r="F101" s="327" t="s">
        <v>66</v>
      </c>
      <c r="G101" s="333" t="s">
        <v>25</v>
      </c>
      <c r="H101" s="302">
        <f aca="true" t="shared" si="50" ref="H101:N101">H103+H108</f>
        <v>2384</v>
      </c>
      <c r="I101" s="302">
        <f t="shared" si="50"/>
        <v>-1500</v>
      </c>
      <c r="J101" s="302">
        <f t="shared" si="50"/>
        <v>884</v>
      </c>
      <c r="K101" s="302">
        <f t="shared" si="50"/>
        <v>0</v>
      </c>
      <c r="L101" s="302">
        <f t="shared" si="50"/>
        <v>884</v>
      </c>
      <c r="M101" s="302">
        <f t="shared" si="50"/>
        <v>0</v>
      </c>
      <c r="N101" s="302">
        <f t="shared" si="50"/>
        <v>884</v>
      </c>
      <c r="O101" s="302">
        <f aca="true" t="shared" si="51" ref="O101:T101">O103+O108</f>
        <v>0</v>
      </c>
      <c r="P101" s="302">
        <f t="shared" si="51"/>
        <v>884</v>
      </c>
      <c r="Q101" s="302">
        <f t="shared" si="51"/>
        <v>200</v>
      </c>
      <c r="R101" s="302">
        <f t="shared" si="51"/>
        <v>1084</v>
      </c>
      <c r="S101" s="302">
        <f t="shared" si="51"/>
        <v>0</v>
      </c>
      <c r="T101" s="302">
        <f t="shared" si="51"/>
        <v>1084</v>
      </c>
      <c r="U101" s="302">
        <f>U103+U108</f>
        <v>0</v>
      </c>
      <c r="V101" s="302">
        <f>V103+V108</f>
        <v>1084</v>
      </c>
      <c r="W101" s="315" t="s">
        <v>216</v>
      </c>
      <c r="X101" s="317">
        <f>X103+X108</f>
        <v>956</v>
      </c>
    </row>
    <row r="102" spans="2:24" s="4" customFormat="1" ht="15" customHeight="1">
      <c r="B102" s="334"/>
      <c r="C102" s="328"/>
      <c r="D102" s="330"/>
      <c r="E102" s="346"/>
      <c r="F102" s="328"/>
      <c r="G102" s="334"/>
      <c r="H102" s="303"/>
      <c r="I102" s="303"/>
      <c r="J102" s="303"/>
      <c r="K102" s="303"/>
      <c r="L102" s="303"/>
      <c r="M102" s="303"/>
      <c r="N102" s="303"/>
      <c r="O102" s="303"/>
      <c r="P102" s="303"/>
      <c r="Q102" s="303"/>
      <c r="R102" s="303"/>
      <c r="S102" s="303"/>
      <c r="T102" s="303"/>
      <c r="U102" s="303"/>
      <c r="V102" s="303"/>
      <c r="W102" s="316"/>
      <c r="X102" s="318"/>
    </row>
    <row r="103" spans="2:24" ht="72">
      <c r="B103" s="5">
        <v>715</v>
      </c>
      <c r="C103" s="15" t="s">
        <v>63</v>
      </c>
      <c r="D103" s="17" t="s">
        <v>80</v>
      </c>
      <c r="E103" s="15" t="s">
        <v>72</v>
      </c>
      <c r="F103" s="15" t="s">
        <v>66</v>
      </c>
      <c r="G103" s="5" t="s">
        <v>10</v>
      </c>
      <c r="H103" s="18">
        <f aca="true" t="shared" si="52" ref="H103:N103">H104+H106</f>
        <v>884</v>
      </c>
      <c r="I103" s="18">
        <f t="shared" si="52"/>
        <v>0</v>
      </c>
      <c r="J103" s="18">
        <f t="shared" si="52"/>
        <v>884</v>
      </c>
      <c r="K103" s="18">
        <f t="shared" si="52"/>
        <v>0</v>
      </c>
      <c r="L103" s="18">
        <f t="shared" si="52"/>
        <v>884</v>
      </c>
      <c r="M103" s="18">
        <f t="shared" si="52"/>
        <v>0</v>
      </c>
      <c r="N103" s="18">
        <f t="shared" si="52"/>
        <v>884</v>
      </c>
      <c r="O103" s="18">
        <f aca="true" t="shared" si="53" ref="O103:T103">O104+O106</f>
        <v>0</v>
      </c>
      <c r="P103" s="18">
        <f t="shared" si="53"/>
        <v>884</v>
      </c>
      <c r="Q103" s="18">
        <f t="shared" si="53"/>
        <v>0</v>
      </c>
      <c r="R103" s="18">
        <f t="shared" si="53"/>
        <v>884</v>
      </c>
      <c r="S103" s="18">
        <f t="shared" si="53"/>
        <v>0</v>
      </c>
      <c r="T103" s="18">
        <f t="shared" si="53"/>
        <v>884</v>
      </c>
      <c r="U103" s="18">
        <f>U104+U106</f>
        <v>0</v>
      </c>
      <c r="V103" s="18">
        <f>V104+V106</f>
        <v>884</v>
      </c>
      <c r="W103" s="127" t="s">
        <v>216</v>
      </c>
      <c r="X103" s="119">
        <f>X104+X106</f>
        <v>756</v>
      </c>
    </row>
    <row r="104" spans="2:24" ht="13.5" customHeight="1">
      <c r="B104" s="5">
        <v>715</v>
      </c>
      <c r="C104" s="15" t="s">
        <v>63</v>
      </c>
      <c r="D104" s="17" t="s">
        <v>80</v>
      </c>
      <c r="E104" s="15" t="s">
        <v>73</v>
      </c>
      <c r="F104" s="15" t="s">
        <v>66</v>
      </c>
      <c r="G104" s="5" t="s">
        <v>11</v>
      </c>
      <c r="H104" s="18">
        <f aca="true" t="shared" si="54" ref="H104:V104">H105</f>
        <v>230</v>
      </c>
      <c r="I104" s="18">
        <f t="shared" si="54"/>
        <v>0</v>
      </c>
      <c r="J104" s="18">
        <f t="shared" si="54"/>
        <v>230</v>
      </c>
      <c r="K104" s="18">
        <f t="shared" si="54"/>
        <v>0</v>
      </c>
      <c r="L104" s="18">
        <f t="shared" si="54"/>
        <v>230</v>
      </c>
      <c r="M104" s="18">
        <f t="shared" si="54"/>
        <v>0</v>
      </c>
      <c r="N104" s="18">
        <f t="shared" si="54"/>
        <v>230</v>
      </c>
      <c r="O104" s="18">
        <f t="shared" si="54"/>
        <v>0</v>
      </c>
      <c r="P104" s="18">
        <f t="shared" si="54"/>
        <v>230</v>
      </c>
      <c r="Q104" s="18">
        <f t="shared" si="54"/>
        <v>0</v>
      </c>
      <c r="R104" s="18">
        <f t="shared" si="54"/>
        <v>230</v>
      </c>
      <c r="S104" s="18">
        <f t="shared" si="54"/>
        <v>0</v>
      </c>
      <c r="T104" s="18">
        <f t="shared" si="54"/>
        <v>230</v>
      </c>
      <c r="U104" s="18">
        <f t="shared" si="54"/>
        <v>0</v>
      </c>
      <c r="V104" s="18">
        <f t="shared" si="54"/>
        <v>230</v>
      </c>
      <c r="W104" s="127"/>
      <c r="X104" s="119">
        <f>V105</f>
        <v>230</v>
      </c>
    </row>
    <row r="105" spans="2:24" ht="24">
      <c r="B105" s="5">
        <v>715</v>
      </c>
      <c r="C105" s="15" t="s">
        <v>63</v>
      </c>
      <c r="D105" s="17" t="s">
        <v>80</v>
      </c>
      <c r="E105" s="15" t="s">
        <v>73</v>
      </c>
      <c r="F105" s="15" t="s">
        <v>81</v>
      </c>
      <c r="G105" s="5" t="s">
        <v>12</v>
      </c>
      <c r="H105" s="18">
        <v>230</v>
      </c>
      <c r="I105" s="18"/>
      <c r="J105" s="18">
        <v>230</v>
      </c>
      <c r="K105" s="18"/>
      <c r="L105" s="18">
        <v>230</v>
      </c>
      <c r="M105" s="18"/>
      <c r="N105" s="18">
        <v>230</v>
      </c>
      <c r="O105" s="18"/>
      <c r="P105" s="18">
        <v>230</v>
      </c>
      <c r="Q105" s="18"/>
      <c r="R105" s="18">
        <v>230</v>
      </c>
      <c r="S105" s="18"/>
      <c r="T105" s="18">
        <v>230</v>
      </c>
      <c r="U105" s="18"/>
      <c r="V105" s="18">
        <v>230</v>
      </c>
      <c r="W105" s="127"/>
      <c r="X105" s="119">
        <f>V105</f>
        <v>230</v>
      </c>
    </row>
    <row r="106" spans="2:24" ht="24">
      <c r="B106" s="5">
        <v>715</v>
      </c>
      <c r="C106" s="15" t="s">
        <v>63</v>
      </c>
      <c r="D106" s="17" t="s">
        <v>80</v>
      </c>
      <c r="E106" s="15" t="s">
        <v>82</v>
      </c>
      <c r="F106" s="15" t="s">
        <v>66</v>
      </c>
      <c r="G106" s="5" t="s">
        <v>83</v>
      </c>
      <c r="H106" s="18">
        <f aca="true" t="shared" si="55" ref="H106:V106">H107</f>
        <v>654</v>
      </c>
      <c r="I106" s="18">
        <f t="shared" si="55"/>
        <v>0</v>
      </c>
      <c r="J106" s="18">
        <f t="shared" si="55"/>
        <v>654</v>
      </c>
      <c r="K106" s="18">
        <f t="shared" si="55"/>
        <v>0</v>
      </c>
      <c r="L106" s="18">
        <f t="shared" si="55"/>
        <v>654</v>
      </c>
      <c r="M106" s="18">
        <f t="shared" si="55"/>
        <v>0</v>
      </c>
      <c r="N106" s="18">
        <f t="shared" si="55"/>
        <v>654</v>
      </c>
      <c r="O106" s="18">
        <f t="shared" si="55"/>
        <v>0</v>
      </c>
      <c r="P106" s="18">
        <f t="shared" si="55"/>
        <v>654</v>
      </c>
      <c r="Q106" s="18">
        <f t="shared" si="55"/>
        <v>0</v>
      </c>
      <c r="R106" s="18">
        <f t="shared" si="55"/>
        <v>654</v>
      </c>
      <c r="S106" s="18">
        <f t="shared" si="55"/>
        <v>0</v>
      </c>
      <c r="T106" s="18">
        <f t="shared" si="55"/>
        <v>654</v>
      </c>
      <c r="U106" s="18">
        <f t="shared" si="55"/>
        <v>0</v>
      </c>
      <c r="V106" s="18">
        <f t="shared" si="55"/>
        <v>654</v>
      </c>
      <c r="W106" s="127" t="s">
        <v>216</v>
      </c>
      <c r="X106" s="119">
        <v>526</v>
      </c>
    </row>
    <row r="107" spans="2:24" ht="24">
      <c r="B107" s="5">
        <v>715</v>
      </c>
      <c r="C107" s="15" t="s">
        <v>63</v>
      </c>
      <c r="D107" s="17" t="s">
        <v>80</v>
      </c>
      <c r="E107" s="15" t="s">
        <v>82</v>
      </c>
      <c r="F107" s="15" t="s">
        <v>81</v>
      </c>
      <c r="G107" s="5" t="s">
        <v>12</v>
      </c>
      <c r="H107" s="18">
        <v>654</v>
      </c>
      <c r="I107" s="18"/>
      <c r="J107" s="18">
        <v>654</v>
      </c>
      <c r="K107" s="18"/>
      <c r="L107" s="18">
        <v>654</v>
      </c>
      <c r="M107" s="18"/>
      <c r="N107" s="18">
        <v>654</v>
      </c>
      <c r="O107" s="97"/>
      <c r="P107" s="72">
        <f>N107+O107</f>
        <v>654</v>
      </c>
      <c r="Q107" s="97"/>
      <c r="R107" s="72">
        <f>P107+Q107</f>
        <v>654</v>
      </c>
      <c r="S107" s="97"/>
      <c r="T107" s="72">
        <f>R107+S107</f>
        <v>654</v>
      </c>
      <c r="U107" s="97"/>
      <c r="V107" s="72">
        <f>T107+U107</f>
        <v>654</v>
      </c>
      <c r="W107" s="127" t="s">
        <v>216</v>
      </c>
      <c r="X107" s="119">
        <v>526</v>
      </c>
    </row>
    <row r="108" spans="2:24" ht="24">
      <c r="B108" s="5">
        <v>715</v>
      </c>
      <c r="C108" s="15" t="s">
        <v>63</v>
      </c>
      <c r="D108" s="17" t="s">
        <v>80</v>
      </c>
      <c r="E108" s="15" t="s">
        <v>84</v>
      </c>
      <c r="F108" s="15" t="s">
        <v>66</v>
      </c>
      <c r="G108" s="5" t="s">
        <v>26</v>
      </c>
      <c r="H108" s="18">
        <f aca="true" t="shared" si="56" ref="H108:V109">H109</f>
        <v>1500</v>
      </c>
      <c r="I108" s="18">
        <f t="shared" si="56"/>
        <v>-1500</v>
      </c>
      <c r="J108" s="18">
        <f t="shared" si="56"/>
        <v>0</v>
      </c>
      <c r="K108" s="18">
        <f t="shared" si="56"/>
        <v>0</v>
      </c>
      <c r="L108" s="18">
        <f t="shared" si="56"/>
        <v>0</v>
      </c>
      <c r="M108" s="18">
        <f t="shared" si="56"/>
        <v>0</v>
      </c>
      <c r="N108" s="18">
        <f t="shared" si="56"/>
        <v>0</v>
      </c>
      <c r="O108" s="18">
        <f t="shared" si="56"/>
        <v>0</v>
      </c>
      <c r="P108" s="18">
        <f t="shared" si="56"/>
        <v>0</v>
      </c>
      <c r="Q108" s="18" t="str">
        <f t="shared" si="56"/>
        <v>+200</v>
      </c>
      <c r="R108" s="18">
        <f t="shared" si="56"/>
        <v>200</v>
      </c>
      <c r="S108" s="18">
        <f t="shared" si="56"/>
        <v>0</v>
      </c>
      <c r="T108" s="18">
        <f t="shared" si="56"/>
        <v>200</v>
      </c>
      <c r="U108" s="18">
        <f t="shared" si="56"/>
        <v>0</v>
      </c>
      <c r="V108" s="18">
        <f t="shared" si="56"/>
        <v>200</v>
      </c>
      <c r="W108" s="127"/>
      <c r="X108" s="119">
        <f>X109</f>
        <v>200</v>
      </c>
    </row>
    <row r="109" spans="2:24" ht="36">
      <c r="B109" s="5">
        <v>715</v>
      </c>
      <c r="C109" s="15" t="s">
        <v>63</v>
      </c>
      <c r="D109" s="17" t="s">
        <v>80</v>
      </c>
      <c r="E109" s="15" t="s">
        <v>85</v>
      </c>
      <c r="F109" s="15" t="s">
        <v>66</v>
      </c>
      <c r="G109" s="5" t="s">
        <v>27</v>
      </c>
      <c r="H109" s="18">
        <f t="shared" si="56"/>
        <v>1500</v>
      </c>
      <c r="I109" s="18">
        <f t="shared" si="56"/>
        <v>-1500</v>
      </c>
      <c r="J109" s="18">
        <f t="shared" si="56"/>
        <v>0</v>
      </c>
      <c r="K109" s="18">
        <f t="shared" si="56"/>
        <v>0</v>
      </c>
      <c r="L109" s="18">
        <f t="shared" si="56"/>
        <v>0</v>
      </c>
      <c r="M109" s="18">
        <f t="shared" si="56"/>
        <v>0</v>
      </c>
      <c r="N109" s="18">
        <f t="shared" si="56"/>
        <v>0</v>
      </c>
      <c r="O109" s="18">
        <f t="shared" si="56"/>
        <v>0</v>
      </c>
      <c r="P109" s="18">
        <f t="shared" si="56"/>
        <v>0</v>
      </c>
      <c r="Q109" s="18" t="str">
        <f t="shared" si="56"/>
        <v>+200</v>
      </c>
      <c r="R109" s="18">
        <f t="shared" si="56"/>
        <v>200</v>
      </c>
      <c r="S109" s="18">
        <f t="shared" si="56"/>
        <v>0</v>
      </c>
      <c r="T109" s="18">
        <f t="shared" si="56"/>
        <v>200</v>
      </c>
      <c r="U109" s="18">
        <f t="shared" si="56"/>
        <v>0</v>
      </c>
      <c r="V109" s="18">
        <f t="shared" si="56"/>
        <v>200</v>
      </c>
      <c r="W109" s="127"/>
      <c r="X109" s="119">
        <f>X110</f>
        <v>200</v>
      </c>
    </row>
    <row r="110" spans="2:24" ht="24">
      <c r="B110" s="5">
        <v>715</v>
      </c>
      <c r="C110" s="15" t="s">
        <v>63</v>
      </c>
      <c r="D110" s="17" t="s">
        <v>80</v>
      </c>
      <c r="E110" s="15" t="s">
        <v>85</v>
      </c>
      <c r="F110" s="15">
        <v>500</v>
      </c>
      <c r="G110" s="5" t="s">
        <v>12</v>
      </c>
      <c r="H110" s="18">
        <v>1500</v>
      </c>
      <c r="I110" s="18">
        <v>-1500</v>
      </c>
      <c r="J110" s="18">
        <f>I110+H110</f>
        <v>0</v>
      </c>
      <c r="K110" s="18"/>
      <c r="L110" s="18">
        <f>K110+J110</f>
        <v>0</v>
      </c>
      <c r="M110" s="18"/>
      <c r="N110" s="18">
        <f>M110+L110</f>
        <v>0</v>
      </c>
      <c r="O110" s="18"/>
      <c r="P110" s="18">
        <f>O110+N110</f>
        <v>0</v>
      </c>
      <c r="Q110" s="72" t="s">
        <v>184</v>
      </c>
      <c r="R110" s="18">
        <f>Q110+P110</f>
        <v>200</v>
      </c>
      <c r="S110" s="72"/>
      <c r="T110" s="18">
        <f>S110+R110</f>
        <v>200</v>
      </c>
      <c r="U110" s="72"/>
      <c r="V110" s="18">
        <f>U110+T110</f>
        <v>200</v>
      </c>
      <c r="W110" s="127"/>
      <c r="X110" s="119">
        <f>V110</f>
        <v>200</v>
      </c>
    </row>
    <row r="111" spans="2:24" s="4" customFormat="1" ht="24">
      <c r="B111" s="33">
        <v>715</v>
      </c>
      <c r="C111" s="13"/>
      <c r="D111" s="23"/>
      <c r="E111" s="12"/>
      <c r="F111" s="13"/>
      <c r="G111" s="11" t="s">
        <v>111</v>
      </c>
      <c r="H111" s="9">
        <f aca="true" t="shared" si="57" ref="H111:V111">H112</f>
        <v>77677</v>
      </c>
      <c r="I111" s="9">
        <f t="shared" si="57"/>
        <v>0</v>
      </c>
      <c r="J111" s="9">
        <f t="shared" si="57"/>
        <v>77677</v>
      </c>
      <c r="K111" s="9">
        <f t="shared" si="57"/>
        <v>2000</v>
      </c>
      <c r="L111" s="9">
        <f t="shared" si="57"/>
        <v>79677</v>
      </c>
      <c r="M111" s="9">
        <f t="shared" si="57"/>
        <v>-347.122</v>
      </c>
      <c r="N111" s="9">
        <f t="shared" si="57"/>
        <v>79329.878</v>
      </c>
      <c r="O111" s="9">
        <f t="shared" si="57"/>
        <v>2203</v>
      </c>
      <c r="P111" s="9">
        <f t="shared" si="57"/>
        <v>81532.878</v>
      </c>
      <c r="Q111" s="9">
        <f t="shared" si="57"/>
        <v>5584</v>
      </c>
      <c r="R111" s="9">
        <f t="shared" si="57"/>
        <v>87116.878</v>
      </c>
      <c r="S111" s="9">
        <f t="shared" si="57"/>
        <v>2000</v>
      </c>
      <c r="T111" s="9">
        <f t="shared" si="57"/>
        <v>89116.878</v>
      </c>
      <c r="U111" s="9">
        <f t="shared" si="57"/>
        <v>5531</v>
      </c>
      <c r="V111" s="9">
        <f t="shared" si="57"/>
        <v>94647.878</v>
      </c>
      <c r="W111" s="139" t="str">
        <f>W112</f>
        <v>-1080,678</v>
      </c>
      <c r="X111" s="138">
        <f>X112</f>
        <v>93567.2</v>
      </c>
    </row>
    <row r="112" spans="2:24" s="4" customFormat="1" ht="17.25" customHeight="1">
      <c r="B112" s="11">
        <v>715</v>
      </c>
      <c r="C112" s="13" t="s">
        <v>95</v>
      </c>
      <c r="D112" s="13" t="s">
        <v>64</v>
      </c>
      <c r="E112" s="43" t="s">
        <v>65</v>
      </c>
      <c r="F112" s="43" t="s">
        <v>66</v>
      </c>
      <c r="G112" s="11" t="s">
        <v>29</v>
      </c>
      <c r="H112" s="6">
        <f aca="true" t="shared" si="58" ref="H112:T112">H113+H128+H145+H119</f>
        <v>77677</v>
      </c>
      <c r="I112" s="6">
        <f t="shared" si="58"/>
        <v>0</v>
      </c>
      <c r="J112" s="6">
        <f t="shared" si="58"/>
        <v>77677</v>
      </c>
      <c r="K112" s="6">
        <f t="shared" si="58"/>
        <v>2000</v>
      </c>
      <c r="L112" s="6">
        <f t="shared" si="58"/>
        <v>79677</v>
      </c>
      <c r="M112" s="6">
        <f t="shared" si="58"/>
        <v>-347.122</v>
      </c>
      <c r="N112" s="6">
        <f t="shared" si="58"/>
        <v>79329.878</v>
      </c>
      <c r="O112" s="6">
        <f t="shared" si="58"/>
        <v>2203</v>
      </c>
      <c r="P112" s="6">
        <f t="shared" si="58"/>
        <v>81532.878</v>
      </c>
      <c r="Q112" s="6">
        <f t="shared" si="58"/>
        <v>5584</v>
      </c>
      <c r="R112" s="6">
        <f t="shared" si="58"/>
        <v>87116.878</v>
      </c>
      <c r="S112" s="6">
        <f t="shared" si="58"/>
        <v>2000</v>
      </c>
      <c r="T112" s="6">
        <f t="shared" si="58"/>
        <v>89116.878</v>
      </c>
      <c r="U112" s="6">
        <f>U113+U128+U145+U119</f>
        <v>5531</v>
      </c>
      <c r="V112" s="6">
        <f>V113+V128+V145+V119</f>
        <v>94647.878</v>
      </c>
      <c r="W112" s="126" t="s">
        <v>241</v>
      </c>
      <c r="X112" s="138">
        <f>X113+X119+X128+X145</f>
        <v>93567.2</v>
      </c>
    </row>
    <row r="113" spans="2:24" s="4" customFormat="1" ht="15.75">
      <c r="B113" s="11">
        <v>715</v>
      </c>
      <c r="C113" s="13" t="s">
        <v>95</v>
      </c>
      <c r="D113" s="13" t="s">
        <v>63</v>
      </c>
      <c r="E113" s="13" t="s">
        <v>65</v>
      </c>
      <c r="F113" s="13" t="s">
        <v>66</v>
      </c>
      <c r="G113" s="11" t="s">
        <v>30</v>
      </c>
      <c r="H113" s="6">
        <f aca="true" t="shared" si="59" ref="H113:N113">H114+H117</f>
        <v>5965</v>
      </c>
      <c r="I113" s="6">
        <f t="shared" si="59"/>
        <v>0</v>
      </c>
      <c r="J113" s="6">
        <f t="shared" si="59"/>
        <v>5965</v>
      </c>
      <c r="K113" s="6">
        <f t="shared" si="59"/>
        <v>0</v>
      </c>
      <c r="L113" s="6">
        <f t="shared" si="59"/>
        <v>5965</v>
      </c>
      <c r="M113" s="6">
        <f t="shared" si="59"/>
        <v>-347.122</v>
      </c>
      <c r="N113" s="6">
        <f t="shared" si="59"/>
        <v>5617.878</v>
      </c>
      <c r="O113" s="6">
        <f aca="true" t="shared" si="60" ref="O113:T113">O114+O117</f>
        <v>0</v>
      </c>
      <c r="P113" s="6">
        <f t="shared" si="60"/>
        <v>5617.878</v>
      </c>
      <c r="Q113" s="6">
        <f t="shared" si="60"/>
        <v>0</v>
      </c>
      <c r="R113" s="6">
        <f t="shared" si="60"/>
        <v>5617.878</v>
      </c>
      <c r="S113" s="6">
        <f t="shared" si="60"/>
        <v>0</v>
      </c>
      <c r="T113" s="6">
        <f t="shared" si="60"/>
        <v>5617.878</v>
      </c>
      <c r="U113" s="6">
        <f>U114+U117</f>
        <v>0</v>
      </c>
      <c r="V113" s="6">
        <f>V114+V117</f>
        <v>5617.878</v>
      </c>
      <c r="W113" s="139" t="str">
        <f>W114</f>
        <v>-1117,878</v>
      </c>
      <c r="X113" s="139">
        <f>X114</f>
        <v>4500</v>
      </c>
    </row>
    <row r="114" spans="2:24" ht="24">
      <c r="B114" s="5">
        <v>715</v>
      </c>
      <c r="C114" s="15" t="s">
        <v>95</v>
      </c>
      <c r="D114" s="15" t="s">
        <v>63</v>
      </c>
      <c r="E114" s="15">
        <v>3500000</v>
      </c>
      <c r="F114" s="15" t="s">
        <v>66</v>
      </c>
      <c r="G114" s="5" t="s">
        <v>31</v>
      </c>
      <c r="H114" s="9">
        <f aca="true" t="shared" si="61" ref="H114:V115">H115</f>
        <v>5965</v>
      </c>
      <c r="I114" s="9">
        <f t="shared" si="61"/>
        <v>0</v>
      </c>
      <c r="J114" s="9">
        <f t="shared" si="61"/>
        <v>5965</v>
      </c>
      <c r="K114" s="9">
        <f t="shared" si="61"/>
        <v>0</v>
      </c>
      <c r="L114" s="9">
        <f t="shared" si="61"/>
        <v>5965</v>
      </c>
      <c r="M114" s="9">
        <f t="shared" si="61"/>
        <v>-347.122</v>
      </c>
      <c r="N114" s="9">
        <f t="shared" si="61"/>
        <v>5617.878</v>
      </c>
      <c r="O114" s="9">
        <f t="shared" si="61"/>
        <v>0</v>
      </c>
      <c r="P114" s="9">
        <f t="shared" si="61"/>
        <v>5617.878</v>
      </c>
      <c r="Q114" s="9">
        <f t="shared" si="61"/>
        <v>0</v>
      </c>
      <c r="R114" s="9">
        <f t="shared" si="61"/>
        <v>5617.878</v>
      </c>
      <c r="S114" s="9">
        <f t="shared" si="61"/>
        <v>0</v>
      </c>
      <c r="T114" s="9">
        <f t="shared" si="61"/>
        <v>5617.878</v>
      </c>
      <c r="U114" s="9">
        <f t="shared" si="61"/>
        <v>0</v>
      </c>
      <c r="V114" s="9">
        <f t="shared" si="61"/>
        <v>5617.878</v>
      </c>
      <c r="W114" s="141" t="str">
        <f>W115</f>
        <v>-1117,878</v>
      </c>
      <c r="X114" s="141">
        <f>V114+W114</f>
        <v>4500</v>
      </c>
    </row>
    <row r="115" spans="2:24" ht="60">
      <c r="B115" s="5">
        <v>715</v>
      </c>
      <c r="C115" s="15" t="s">
        <v>95</v>
      </c>
      <c r="D115" s="15" t="s">
        <v>63</v>
      </c>
      <c r="E115" s="15" t="s">
        <v>96</v>
      </c>
      <c r="F115" s="15" t="s">
        <v>66</v>
      </c>
      <c r="G115" s="75" t="s">
        <v>97</v>
      </c>
      <c r="H115" s="18">
        <f t="shared" si="61"/>
        <v>5965</v>
      </c>
      <c r="I115" s="18">
        <f t="shared" si="61"/>
        <v>0</v>
      </c>
      <c r="J115" s="18">
        <f t="shared" si="61"/>
        <v>5965</v>
      </c>
      <c r="K115" s="18">
        <f t="shared" si="61"/>
        <v>0</v>
      </c>
      <c r="L115" s="18">
        <f t="shared" si="61"/>
        <v>5965</v>
      </c>
      <c r="M115" s="18">
        <f t="shared" si="61"/>
        <v>-347.122</v>
      </c>
      <c r="N115" s="18">
        <f t="shared" si="61"/>
        <v>5617.878</v>
      </c>
      <c r="O115" s="18">
        <f t="shared" si="61"/>
        <v>0</v>
      </c>
      <c r="P115" s="18">
        <f t="shared" si="61"/>
        <v>5617.878</v>
      </c>
      <c r="Q115" s="18">
        <f t="shared" si="61"/>
        <v>0</v>
      </c>
      <c r="R115" s="18">
        <f t="shared" si="61"/>
        <v>5617.878</v>
      </c>
      <c r="S115" s="18">
        <f t="shared" si="61"/>
        <v>0</v>
      </c>
      <c r="T115" s="18">
        <f t="shared" si="61"/>
        <v>5617.878</v>
      </c>
      <c r="U115" s="18">
        <f t="shared" si="61"/>
        <v>0</v>
      </c>
      <c r="V115" s="18">
        <f t="shared" si="61"/>
        <v>5617.878</v>
      </c>
      <c r="W115" s="141" t="str">
        <f>W116</f>
        <v>-1117,878</v>
      </c>
      <c r="X115" s="141">
        <f>V115+W115</f>
        <v>4500</v>
      </c>
    </row>
    <row r="116" spans="2:24" ht="15.75">
      <c r="B116" s="5">
        <v>715</v>
      </c>
      <c r="C116" s="15" t="s">
        <v>95</v>
      </c>
      <c r="D116" s="15" t="s">
        <v>63</v>
      </c>
      <c r="E116" s="15" t="s">
        <v>96</v>
      </c>
      <c r="F116" s="15">
        <v>500</v>
      </c>
      <c r="G116" s="77" t="s">
        <v>12</v>
      </c>
      <c r="H116" s="27">
        <v>5965</v>
      </c>
      <c r="I116" s="27"/>
      <c r="J116" s="27">
        <v>5965</v>
      </c>
      <c r="K116" s="27"/>
      <c r="L116" s="27">
        <v>5965</v>
      </c>
      <c r="M116" s="27">
        <v>-347.122</v>
      </c>
      <c r="N116" s="27">
        <f>L116+M116</f>
        <v>5617.878</v>
      </c>
      <c r="O116" s="27"/>
      <c r="P116" s="27">
        <f>N116+O116</f>
        <v>5617.878</v>
      </c>
      <c r="Q116" s="27"/>
      <c r="R116" s="27">
        <f>P116+Q116</f>
        <v>5617.878</v>
      </c>
      <c r="S116" s="27"/>
      <c r="T116" s="27">
        <f>R116+S116</f>
        <v>5617.878</v>
      </c>
      <c r="U116" s="27"/>
      <c r="V116" s="27">
        <f>T116+U116</f>
        <v>5617.878</v>
      </c>
      <c r="W116" s="127" t="s">
        <v>240</v>
      </c>
      <c r="X116" s="127">
        <f>V116+W116</f>
        <v>4500</v>
      </c>
    </row>
    <row r="117" spans="2:24" ht="15.75" customHeight="1" hidden="1">
      <c r="B117" s="5">
        <v>715</v>
      </c>
      <c r="C117" s="15" t="s">
        <v>95</v>
      </c>
      <c r="D117" s="15" t="s">
        <v>63</v>
      </c>
      <c r="E117" s="15">
        <v>7950000</v>
      </c>
      <c r="F117" s="15" t="s">
        <v>66</v>
      </c>
      <c r="G117" s="5" t="s">
        <v>28</v>
      </c>
      <c r="H117" s="9">
        <f aca="true" t="shared" si="62" ref="H117:V117">H118</f>
        <v>0</v>
      </c>
      <c r="I117" s="9">
        <f t="shared" si="62"/>
        <v>0</v>
      </c>
      <c r="J117" s="9">
        <f t="shared" si="62"/>
        <v>0</v>
      </c>
      <c r="K117" s="9">
        <f t="shared" si="62"/>
        <v>0</v>
      </c>
      <c r="L117" s="9">
        <f t="shared" si="62"/>
        <v>0</v>
      </c>
      <c r="M117" s="9">
        <f t="shared" si="62"/>
        <v>0</v>
      </c>
      <c r="N117" s="9">
        <f t="shared" si="62"/>
        <v>0</v>
      </c>
      <c r="O117" s="9">
        <f t="shared" si="62"/>
        <v>0</v>
      </c>
      <c r="P117" s="9">
        <f t="shared" si="62"/>
        <v>0</v>
      </c>
      <c r="Q117" s="9">
        <f t="shared" si="62"/>
        <v>0</v>
      </c>
      <c r="R117" s="9">
        <f t="shared" si="62"/>
        <v>0</v>
      </c>
      <c r="S117" s="9">
        <f t="shared" si="62"/>
        <v>0</v>
      </c>
      <c r="T117" s="9">
        <f t="shared" si="62"/>
        <v>0</v>
      </c>
      <c r="U117" s="9">
        <f t="shared" si="62"/>
        <v>0</v>
      </c>
      <c r="V117" s="9">
        <f t="shared" si="62"/>
        <v>0</v>
      </c>
      <c r="W117" s="127"/>
      <c r="X117" s="119"/>
    </row>
    <row r="118" spans="2:24" ht="15.75" customHeight="1" hidden="1">
      <c r="B118" s="5">
        <v>715</v>
      </c>
      <c r="C118" s="15" t="s">
        <v>95</v>
      </c>
      <c r="D118" s="15" t="s">
        <v>63</v>
      </c>
      <c r="E118" s="15">
        <v>7950000</v>
      </c>
      <c r="F118" s="15">
        <v>500</v>
      </c>
      <c r="G118" s="5" t="s">
        <v>12</v>
      </c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127"/>
      <c r="X118" s="119"/>
    </row>
    <row r="119" spans="2:24" s="4" customFormat="1" ht="16.5" customHeight="1">
      <c r="B119" s="11">
        <v>715</v>
      </c>
      <c r="C119" s="13" t="s">
        <v>95</v>
      </c>
      <c r="D119" s="13" t="s">
        <v>116</v>
      </c>
      <c r="E119" s="13" t="s">
        <v>65</v>
      </c>
      <c r="F119" s="13" t="s">
        <v>66</v>
      </c>
      <c r="G119" s="71" t="s">
        <v>117</v>
      </c>
      <c r="H119" s="9">
        <f aca="true" t="shared" si="63" ref="H119:V121">H120</f>
        <v>100</v>
      </c>
      <c r="I119" s="9">
        <f t="shared" si="63"/>
        <v>0</v>
      </c>
      <c r="J119" s="9">
        <f t="shared" si="63"/>
        <v>100</v>
      </c>
      <c r="K119" s="81" t="str">
        <f>K123</f>
        <v>+2000</v>
      </c>
      <c r="L119" s="9">
        <f>K119+J119</f>
        <v>2100</v>
      </c>
      <c r="M119" s="81">
        <f>M123</f>
        <v>0</v>
      </c>
      <c r="N119" s="9">
        <f>M119+L119</f>
        <v>2100</v>
      </c>
      <c r="O119" s="81" t="str">
        <f>+O123</f>
        <v>+1500</v>
      </c>
      <c r="P119" s="9">
        <f>O119+N119</f>
        <v>3600</v>
      </c>
      <c r="Q119" s="81" t="s">
        <v>186</v>
      </c>
      <c r="R119" s="9">
        <f>Q119+P119</f>
        <v>3765</v>
      </c>
      <c r="S119" s="81" t="s">
        <v>184</v>
      </c>
      <c r="T119" s="9">
        <f>S119+R119</f>
        <v>3965</v>
      </c>
      <c r="U119" s="81" t="s">
        <v>199</v>
      </c>
      <c r="V119" s="9">
        <f>U119+T119</f>
        <v>5767</v>
      </c>
      <c r="W119" s="126" t="s">
        <v>239</v>
      </c>
      <c r="X119" s="126">
        <f>X120+X123+X126</f>
        <v>5716</v>
      </c>
    </row>
    <row r="120" spans="2:24" s="4" customFormat="1" ht="60">
      <c r="B120" s="11">
        <v>715</v>
      </c>
      <c r="C120" s="13" t="s">
        <v>95</v>
      </c>
      <c r="D120" s="13" t="s">
        <v>116</v>
      </c>
      <c r="E120" s="13" t="s">
        <v>89</v>
      </c>
      <c r="F120" s="13" t="s">
        <v>66</v>
      </c>
      <c r="G120" s="11" t="s">
        <v>90</v>
      </c>
      <c r="H120" s="68">
        <f t="shared" si="63"/>
        <v>100</v>
      </c>
      <c r="I120" s="68">
        <f t="shared" si="63"/>
        <v>0</v>
      </c>
      <c r="J120" s="68">
        <f t="shared" si="63"/>
        <v>100</v>
      </c>
      <c r="K120" s="68">
        <f t="shared" si="63"/>
        <v>0</v>
      </c>
      <c r="L120" s="68">
        <f t="shared" si="63"/>
        <v>100</v>
      </c>
      <c r="M120" s="68">
        <f t="shared" si="63"/>
        <v>0</v>
      </c>
      <c r="N120" s="68">
        <f t="shared" si="63"/>
        <v>100</v>
      </c>
      <c r="O120" s="81">
        <f t="shared" si="63"/>
        <v>0</v>
      </c>
      <c r="P120" s="68">
        <f t="shared" si="63"/>
        <v>100</v>
      </c>
      <c r="Q120" s="81" t="str">
        <f t="shared" si="63"/>
        <v>+165</v>
      </c>
      <c r="R120" s="68">
        <f t="shared" si="63"/>
        <v>265</v>
      </c>
      <c r="S120" s="81">
        <f t="shared" si="63"/>
        <v>0</v>
      </c>
      <c r="T120" s="68">
        <f t="shared" si="63"/>
        <v>265</v>
      </c>
      <c r="U120" s="81" t="str">
        <f t="shared" si="63"/>
        <v>+1802</v>
      </c>
      <c r="V120" s="68">
        <f t="shared" si="63"/>
        <v>2067</v>
      </c>
      <c r="W120" s="126" t="s">
        <v>215</v>
      </c>
      <c r="X120" s="128">
        <v>1966</v>
      </c>
    </row>
    <row r="121" spans="2:24" ht="48">
      <c r="B121" s="5">
        <v>715</v>
      </c>
      <c r="C121" s="15" t="s">
        <v>95</v>
      </c>
      <c r="D121" s="17" t="s">
        <v>116</v>
      </c>
      <c r="E121" s="15" t="s">
        <v>91</v>
      </c>
      <c r="F121" s="15" t="s">
        <v>66</v>
      </c>
      <c r="G121" s="78" t="s">
        <v>92</v>
      </c>
      <c r="H121" s="18">
        <f t="shared" si="63"/>
        <v>100</v>
      </c>
      <c r="I121" s="18">
        <f t="shared" si="63"/>
        <v>0</v>
      </c>
      <c r="J121" s="18">
        <f t="shared" si="63"/>
        <v>100</v>
      </c>
      <c r="K121" s="18">
        <f t="shared" si="63"/>
        <v>0</v>
      </c>
      <c r="L121" s="18">
        <f t="shared" si="63"/>
        <v>100</v>
      </c>
      <c r="M121" s="18">
        <f t="shared" si="63"/>
        <v>0</v>
      </c>
      <c r="N121" s="18">
        <f t="shared" si="63"/>
        <v>100</v>
      </c>
      <c r="O121" s="72">
        <f t="shared" si="63"/>
        <v>0</v>
      </c>
      <c r="P121" s="18">
        <f t="shared" si="63"/>
        <v>100</v>
      </c>
      <c r="Q121" s="72" t="str">
        <f t="shared" si="63"/>
        <v>+165</v>
      </c>
      <c r="R121" s="18">
        <f t="shared" si="63"/>
        <v>265</v>
      </c>
      <c r="S121" s="72">
        <f t="shared" si="63"/>
        <v>0</v>
      </c>
      <c r="T121" s="18">
        <f t="shared" si="63"/>
        <v>265</v>
      </c>
      <c r="U121" s="72" t="str">
        <f t="shared" si="63"/>
        <v>+1802</v>
      </c>
      <c r="V121" s="18">
        <f t="shared" si="63"/>
        <v>2067</v>
      </c>
      <c r="W121" s="127" t="s">
        <v>215</v>
      </c>
      <c r="X121" s="119">
        <v>1966</v>
      </c>
    </row>
    <row r="122" spans="2:24" ht="15.75">
      <c r="B122" s="5">
        <v>715</v>
      </c>
      <c r="C122" s="15" t="s">
        <v>95</v>
      </c>
      <c r="D122" s="15" t="s">
        <v>116</v>
      </c>
      <c r="E122" s="15" t="s">
        <v>91</v>
      </c>
      <c r="F122" s="15" t="s">
        <v>93</v>
      </c>
      <c r="G122" s="5" t="s">
        <v>94</v>
      </c>
      <c r="H122" s="18">
        <v>100</v>
      </c>
      <c r="I122" s="18"/>
      <c r="J122" s="18">
        <v>100</v>
      </c>
      <c r="K122" s="72"/>
      <c r="L122" s="18">
        <v>100</v>
      </c>
      <c r="M122" s="72"/>
      <c r="N122" s="18">
        <v>100</v>
      </c>
      <c r="O122" s="72"/>
      <c r="P122" s="18">
        <f>O122+N122</f>
        <v>100</v>
      </c>
      <c r="Q122" s="72" t="s">
        <v>186</v>
      </c>
      <c r="R122" s="18">
        <f>Q122+P122</f>
        <v>265</v>
      </c>
      <c r="S122" s="72"/>
      <c r="T122" s="18">
        <f>S122+R122</f>
        <v>265</v>
      </c>
      <c r="U122" s="72" t="s">
        <v>199</v>
      </c>
      <c r="V122" s="18">
        <f>U122+T122</f>
        <v>2067</v>
      </c>
      <c r="W122" s="127" t="s">
        <v>215</v>
      </c>
      <c r="X122" s="119">
        <v>1966</v>
      </c>
    </row>
    <row r="123" spans="2:24" s="4" customFormat="1" ht="17.25" customHeight="1">
      <c r="B123" s="11">
        <v>715</v>
      </c>
      <c r="C123" s="125" t="s">
        <v>95</v>
      </c>
      <c r="D123" s="13" t="s">
        <v>116</v>
      </c>
      <c r="E123" s="124">
        <v>3510000</v>
      </c>
      <c r="F123" s="125" t="s">
        <v>66</v>
      </c>
      <c r="G123" s="11" t="s">
        <v>145</v>
      </c>
      <c r="H123" s="9">
        <f>H124</f>
        <v>0</v>
      </c>
      <c r="I123" s="9"/>
      <c r="J123" s="9"/>
      <c r="K123" s="81" t="str">
        <f aca="true" t="shared" si="64" ref="K123:V124">K124</f>
        <v>+2000</v>
      </c>
      <c r="L123" s="9">
        <f t="shared" si="64"/>
        <v>2000</v>
      </c>
      <c r="M123" s="81">
        <f t="shared" si="64"/>
        <v>0</v>
      </c>
      <c r="N123" s="9">
        <f t="shared" si="64"/>
        <v>2000</v>
      </c>
      <c r="O123" s="81" t="s">
        <v>174</v>
      </c>
      <c r="P123" s="9">
        <f t="shared" si="64"/>
        <v>3500</v>
      </c>
      <c r="Q123" s="81"/>
      <c r="R123" s="9">
        <f t="shared" si="64"/>
        <v>3500</v>
      </c>
      <c r="S123" s="81"/>
      <c r="T123" s="9">
        <f t="shared" si="64"/>
        <v>3500</v>
      </c>
      <c r="U123" s="81"/>
      <c r="V123" s="9">
        <f t="shared" si="64"/>
        <v>3500</v>
      </c>
      <c r="W123" s="126" t="s">
        <v>214</v>
      </c>
      <c r="X123" s="128">
        <v>3650</v>
      </c>
    </row>
    <row r="124" spans="2:24" ht="24.75" customHeight="1">
      <c r="B124" s="5">
        <v>715</v>
      </c>
      <c r="C124" s="62" t="s">
        <v>95</v>
      </c>
      <c r="D124" s="15" t="s">
        <v>116</v>
      </c>
      <c r="E124" s="61">
        <v>3510500</v>
      </c>
      <c r="F124" s="62" t="s">
        <v>66</v>
      </c>
      <c r="G124" s="89" t="s">
        <v>146</v>
      </c>
      <c r="H124" s="18">
        <f>H125</f>
        <v>0</v>
      </c>
      <c r="I124" s="18"/>
      <c r="J124" s="18"/>
      <c r="K124" s="72" t="str">
        <f t="shared" si="64"/>
        <v>+2000</v>
      </c>
      <c r="L124" s="18">
        <f t="shared" si="64"/>
        <v>2000</v>
      </c>
      <c r="M124" s="72">
        <f t="shared" si="64"/>
        <v>0</v>
      </c>
      <c r="N124" s="18">
        <f t="shared" si="64"/>
        <v>2000</v>
      </c>
      <c r="O124" s="72" t="s">
        <v>174</v>
      </c>
      <c r="P124" s="18">
        <f t="shared" si="64"/>
        <v>3500</v>
      </c>
      <c r="Q124" s="72"/>
      <c r="R124" s="18">
        <f t="shared" si="64"/>
        <v>3500</v>
      </c>
      <c r="S124" s="72"/>
      <c r="T124" s="18">
        <f t="shared" si="64"/>
        <v>3500</v>
      </c>
      <c r="U124" s="72"/>
      <c r="V124" s="18">
        <f t="shared" si="64"/>
        <v>3500</v>
      </c>
      <c r="W124" s="127" t="s">
        <v>214</v>
      </c>
      <c r="X124" s="119">
        <v>3650</v>
      </c>
    </row>
    <row r="125" spans="2:24" ht="26.25" customHeight="1">
      <c r="B125" s="5">
        <v>715</v>
      </c>
      <c r="C125" s="62" t="s">
        <v>95</v>
      </c>
      <c r="D125" s="15" t="s">
        <v>116</v>
      </c>
      <c r="E125" s="61">
        <v>3510500</v>
      </c>
      <c r="F125" s="7">
        <v>500</v>
      </c>
      <c r="G125" s="5" t="s">
        <v>12</v>
      </c>
      <c r="H125" s="18">
        <v>0</v>
      </c>
      <c r="I125" s="18"/>
      <c r="J125" s="18"/>
      <c r="K125" s="72" t="s">
        <v>154</v>
      </c>
      <c r="L125" s="18">
        <f>K125+J125</f>
        <v>2000</v>
      </c>
      <c r="M125" s="72"/>
      <c r="N125" s="18">
        <f>M125+L125</f>
        <v>2000</v>
      </c>
      <c r="O125" s="72" t="s">
        <v>174</v>
      </c>
      <c r="P125" s="18">
        <f>O125+N125</f>
        <v>3500</v>
      </c>
      <c r="Q125" s="72"/>
      <c r="R125" s="18">
        <f>Q125+P125</f>
        <v>3500</v>
      </c>
      <c r="S125" s="72"/>
      <c r="T125" s="18">
        <f>S125+R125</f>
        <v>3500</v>
      </c>
      <c r="U125" s="72"/>
      <c r="V125" s="18">
        <f>U125+T125</f>
        <v>3500</v>
      </c>
      <c r="W125" s="127" t="s">
        <v>214</v>
      </c>
      <c r="X125" s="119">
        <v>3650</v>
      </c>
    </row>
    <row r="126" spans="2:24" s="4" customFormat="1" ht="26.25" customHeight="1">
      <c r="B126" s="11">
        <v>715</v>
      </c>
      <c r="C126" s="125" t="s">
        <v>95</v>
      </c>
      <c r="D126" s="13" t="s">
        <v>116</v>
      </c>
      <c r="E126" s="124">
        <v>7950000</v>
      </c>
      <c r="F126" s="125" t="s">
        <v>66</v>
      </c>
      <c r="G126" s="11" t="s">
        <v>28</v>
      </c>
      <c r="H126" s="9"/>
      <c r="I126" s="9"/>
      <c r="J126" s="9"/>
      <c r="K126" s="81"/>
      <c r="L126" s="9"/>
      <c r="M126" s="81"/>
      <c r="N126" s="9"/>
      <c r="O126" s="81"/>
      <c r="P126" s="9"/>
      <c r="Q126" s="81"/>
      <c r="R126" s="9"/>
      <c r="S126" s="81" t="s">
        <v>184</v>
      </c>
      <c r="T126" s="81">
        <f>R126+S126</f>
        <v>200</v>
      </c>
      <c r="U126" s="81" t="s">
        <v>196</v>
      </c>
      <c r="V126" s="81">
        <f>T126+U126</f>
        <v>200</v>
      </c>
      <c r="W126" s="126" t="s">
        <v>230</v>
      </c>
      <c r="X126" s="126">
        <f>X127</f>
        <v>100</v>
      </c>
    </row>
    <row r="127" spans="2:24" ht="26.25" customHeight="1">
      <c r="B127" s="5">
        <v>715</v>
      </c>
      <c r="C127" s="62" t="s">
        <v>95</v>
      </c>
      <c r="D127" s="15" t="s">
        <v>116</v>
      </c>
      <c r="E127" s="61">
        <v>7950000</v>
      </c>
      <c r="F127" s="7">
        <v>500</v>
      </c>
      <c r="G127" s="5" t="s">
        <v>12</v>
      </c>
      <c r="H127" s="18"/>
      <c r="I127" s="18"/>
      <c r="J127" s="18"/>
      <c r="K127" s="72"/>
      <c r="L127" s="18"/>
      <c r="M127" s="72"/>
      <c r="N127" s="18"/>
      <c r="O127" s="72"/>
      <c r="P127" s="18"/>
      <c r="Q127" s="72"/>
      <c r="R127" s="18"/>
      <c r="S127" s="72" t="s">
        <v>184</v>
      </c>
      <c r="T127" s="72">
        <f>R127+S127</f>
        <v>200</v>
      </c>
      <c r="U127" s="72" t="s">
        <v>196</v>
      </c>
      <c r="V127" s="72">
        <f>T127+U127</f>
        <v>200</v>
      </c>
      <c r="W127" s="127" t="s">
        <v>230</v>
      </c>
      <c r="X127" s="141">
        <f>V127+W127</f>
        <v>100</v>
      </c>
    </row>
    <row r="128" spans="2:24" ht="15.75">
      <c r="B128" s="11">
        <v>715</v>
      </c>
      <c r="C128" s="13" t="s">
        <v>95</v>
      </c>
      <c r="D128" s="13" t="s">
        <v>71</v>
      </c>
      <c r="E128" s="13" t="s">
        <v>65</v>
      </c>
      <c r="F128" s="13" t="s">
        <v>66</v>
      </c>
      <c r="G128" s="11" t="s">
        <v>32</v>
      </c>
      <c r="H128" s="6">
        <f aca="true" t="shared" si="65" ref="H128:N128">H129+H141</f>
        <v>67948</v>
      </c>
      <c r="I128" s="6">
        <f t="shared" si="65"/>
        <v>0</v>
      </c>
      <c r="J128" s="6">
        <f t="shared" si="65"/>
        <v>67948</v>
      </c>
      <c r="K128" s="6">
        <f t="shared" si="65"/>
        <v>0</v>
      </c>
      <c r="L128" s="6">
        <f t="shared" si="65"/>
        <v>67948</v>
      </c>
      <c r="M128" s="6">
        <f t="shared" si="65"/>
        <v>0</v>
      </c>
      <c r="N128" s="6">
        <f t="shared" si="65"/>
        <v>67948</v>
      </c>
      <c r="O128" s="6">
        <f>O129+O141</f>
        <v>703</v>
      </c>
      <c r="P128" s="6">
        <f>P129+P141</f>
        <v>68651</v>
      </c>
      <c r="Q128" s="6">
        <f>Q129+Q141</f>
        <v>5019</v>
      </c>
      <c r="R128" s="6">
        <f>R129+R141</f>
        <v>73670</v>
      </c>
      <c r="S128" s="107">
        <f>S129+S143</f>
        <v>1800</v>
      </c>
      <c r="T128" s="22">
        <f>T129+T141+T143</f>
        <v>75470</v>
      </c>
      <c r="U128" s="107">
        <f>U129+U143+U134</f>
        <v>3729</v>
      </c>
      <c r="V128" s="22">
        <f>V129+V141+V143</f>
        <v>79199</v>
      </c>
      <c r="W128" s="126" t="s">
        <v>238</v>
      </c>
      <c r="X128" s="139">
        <f>X129+X143</f>
        <v>79154.2</v>
      </c>
    </row>
    <row r="129" spans="2:24" s="4" customFormat="1" ht="15.75">
      <c r="B129" s="11">
        <v>715</v>
      </c>
      <c r="C129" s="13" t="s">
        <v>95</v>
      </c>
      <c r="D129" s="13" t="s">
        <v>71</v>
      </c>
      <c r="E129" s="13">
        <v>6000000</v>
      </c>
      <c r="F129" s="13" t="s">
        <v>66</v>
      </c>
      <c r="G129" s="11" t="s">
        <v>32</v>
      </c>
      <c r="H129" s="93">
        <f aca="true" t="shared" si="66" ref="H129:N129">H130+H132+H134+H138+H136</f>
        <v>67948</v>
      </c>
      <c r="I129" s="93">
        <f t="shared" si="66"/>
        <v>0</v>
      </c>
      <c r="J129" s="93">
        <f t="shared" si="66"/>
        <v>67948</v>
      </c>
      <c r="K129" s="93">
        <f t="shared" si="66"/>
        <v>0</v>
      </c>
      <c r="L129" s="93">
        <f t="shared" si="66"/>
        <v>67948</v>
      </c>
      <c r="M129" s="93">
        <f t="shared" si="66"/>
        <v>0</v>
      </c>
      <c r="N129" s="93">
        <f t="shared" si="66"/>
        <v>67948</v>
      </c>
      <c r="O129" s="93">
        <f>O130+O132+O134+O138+O136</f>
        <v>703</v>
      </c>
      <c r="P129" s="93">
        <f>P130+P132+P134+P138+P136</f>
        <v>68651</v>
      </c>
      <c r="Q129" s="93">
        <f>Q130+Q132+Q138</f>
        <v>5019</v>
      </c>
      <c r="R129" s="93">
        <f>R130+R132+R134+R138+R136</f>
        <v>73670</v>
      </c>
      <c r="S129" s="93">
        <f>S130+S132+S138</f>
        <v>0</v>
      </c>
      <c r="T129" s="93">
        <f>T130+T132+T134+T138+T136</f>
        <v>73670</v>
      </c>
      <c r="U129" s="93">
        <f>U130+U132+U138</f>
        <v>3029</v>
      </c>
      <c r="V129" s="93">
        <f>V130+V132+V134+V138+V136</f>
        <v>77399</v>
      </c>
      <c r="W129" s="126" t="s">
        <v>237</v>
      </c>
      <c r="X129" s="139">
        <f>X130+X132+X134+X136+X138</f>
        <v>77554.2</v>
      </c>
    </row>
    <row r="130" spans="2:24" s="4" customFormat="1" ht="15.75">
      <c r="B130" s="11">
        <v>715</v>
      </c>
      <c r="C130" s="13" t="s">
        <v>95</v>
      </c>
      <c r="D130" s="13" t="s">
        <v>71</v>
      </c>
      <c r="E130" s="13">
        <v>6000100</v>
      </c>
      <c r="F130" s="13" t="s">
        <v>66</v>
      </c>
      <c r="G130" s="11" t="s">
        <v>33</v>
      </c>
      <c r="H130" s="9">
        <f aca="true" t="shared" si="67" ref="H130:V130">H131</f>
        <v>12180</v>
      </c>
      <c r="I130" s="9">
        <f t="shared" si="67"/>
        <v>0</v>
      </c>
      <c r="J130" s="9">
        <f t="shared" si="67"/>
        <v>12180</v>
      </c>
      <c r="K130" s="9">
        <f t="shared" si="67"/>
        <v>0</v>
      </c>
      <c r="L130" s="9">
        <f t="shared" si="67"/>
        <v>12180</v>
      </c>
      <c r="M130" s="9">
        <f t="shared" si="67"/>
        <v>0</v>
      </c>
      <c r="N130" s="9">
        <f t="shared" si="67"/>
        <v>12180</v>
      </c>
      <c r="O130" s="9" t="str">
        <f t="shared" si="67"/>
        <v>+661</v>
      </c>
      <c r="P130" s="9">
        <f t="shared" si="67"/>
        <v>12841</v>
      </c>
      <c r="Q130" s="9" t="str">
        <f t="shared" si="67"/>
        <v>+528</v>
      </c>
      <c r="R130" s="9">
        <f t="shared" si="67"/>
        <v>13369</v>
      </c>
      <c r="S130" s="9">
        <f t="shared" si="67"/>
        <v>0</v>
      </c>
      <c r="T130" s="9">
        <f t="shared" si="67"/>
        <v>13369</v>
      </c>
      <c r="U130" s="9">
        <f t="shared" si="67"/>
        <v>0</v>
      </c>
      <c r="V130" s="9">
        <f t="shared" si="67"/>
        <v>13369</v>
      </c>
      <c r="W130" s="126" t="s">
        <v>221</v>
      </c>
      <c r="X130" s="128">
        <f>X131</f>
        <v>14166.1</v>
      </c>
    </row>
    <row r="131" spans="2:24" ht="17.25" customHeight="1">
      <c r="B131" s="5">
        <v>715</v>
      </c>
      <c r="C131" s="15" t="s">
        <v>95</v>
      </c>
      <c r="D131" s="15" t="s">
        <v>71</v>
      </c>
      <c r="E131" s="15">
        <v>6000100</v>
      </c>
      <c r="F131" s="15">
        <v>500</v>
      </c>
      <c r="G131" s="5" t="s">
        <v>12</v>
      </c>
      <c r="H131" s="18">
        <v>12180</v>
      </c>
      <c r="I131" s="18"/>
      <c r="J131" s="18">
        <v>12180</v>
      </c>
      <c r="K131" s="18"/>
      <c r="L131" s="18">
        <v>12180</v>
      </c>
      <c r="M131" s="18"/>
      <c r="N131" s="18">
        <v>12180</v>
      </c>
      <c r="O131" s="97" t="s">
        <v>179</v>
      </c>
      <c r="P131" s="72">
        <f>N131+O131</f>
        <v>12841</v>
      </c>
      <c r="Q131" s="97" t="s">
        <v>182</v>
      </c>
      <c r="R131" s="72">
        <f>P131+Q131</f>
        <v>13369</v>
      </c>
      <c r="S131" s="97"/>
      <c r="T131" s="72">
        <f>R131+S131</f>
        <v>13369</v>
      </c>
      <c r="U131" s="97"/>
      <c r="V131" s="72">
        <f>T131+U131</f>
        <v>13369</v>
      </c>
      <c r="W131" s="127" t="s">
        <v>221</v>
      </c>
      <c r="X131" s="127">
        <f>V131+W131</f>
        <v>14166.1</v>
      </c>
    </row>
    <row r="132" spans="2:24" s="4" customFormat="1" ht="37.5" customHeight="1">
      <c r="B132" s="11">
        <v>715</v>
      </c>
      <c r="C132" s="13" t="s">
        <v>95</v>
      </c>
      <c r="D132" s="13" t="s">
        <v>71</v>
      </c>
      <c r="E132" s="13">
        <v>6000200</v>
      </c>
      <c r="F132" s="13" t="s">
        <v>66</v>
      </c>
      <c r="G132" s="11" t="s">
        <v>34</v>
      </c>
      <c r="H132" s="9">
        <f aca="true" t="shared" si="68" ref="H132:V132">H133</f>
        <v>37734</v>
      </c>
      <c r="I132" s="9">
        <f t="shared" si="68"/>
        <v>0</v>
      </c>
      <c r="J132" s="9">
        <f t="shared" si="68"/>
        <v>37734</v>
      </c>
      <c r="K132" s="9">
        <f t="shared" si="68"/>
        <v>0</v>
      </c>
      <c r="L132" s="9">
        <f t="shared" si="68"/>
        <v>37734</v>
      </c>
      <c r="M132" s="9">
        <f t="shared" si="68"/>
        <v>0</v>
      </c>
      <c r="N132" s="9">
        <f t="shared" si="68"/>
        <v>37734</v>
      </c>
      <c r="O132" s="9" t="str">
        <f t="shared" si="68"/>
        <v>-13360</v>
      </c>
      <c r="P132" s="9">
        <f t="shared" si="68"/>
        <v>24374</v>
      </c>
      <c r="Q132" s="9" t="str">
        <f t="shared" si="68"/>
        <v>+876</v>
      </c>
      <c r="R132" s="9">
        <f t="shared" si="68"/>
        <v>25250</v>
      </c>
      <c r="S132" s="9" t="str">
        <f t="shared" si="68"/>
        <v>+2464</v>
      </c>
      <c r="T132" s="9">
        <f t="shared" si="68"/>
        <v>27714</v>
      </c>
      <c r="U132" s="81" t="str">
        <f>U133</f>
        <v>+2000</v>
      </c>
      <c r="V132" s="9">
        <f t="shared" si="68"/>
        <v>29714</v>
      </c>
      <c r="W132" s="126" t="s">
        <v>220</v>
      </c>
      <c r="X132" s="128">
        <v>29646.6</v>
      </c>
    </row>
    <row r="133" spans="2:24" ht="24">
      <c r="B133" s="5">
        <v>715</v>
      </c>
      <c r="C133" s="15" t="s">
        <v>95</v>
      </c>
      <c r="D133" s="15" t="s">
        <v>71</v>
      </c>
      <c r="E133" s="15">
        <v>6000200</v>
      </c>
      <c r="F133" s="15">
        <v>500</v>
      </c>
      <c r="G133" s="5" t="s">
        <v>12</v>
      </c>
      <c r="H133" s="18">
        <v>37734</v>
      </c>
      <c r="I133" s="18"/>
      <c r="J133" s="18">
        <v>37734</v>
      </c>
      <c r="K133" s="18"/>
      <c r="L133" s="18">
        <v>37734</v>
      </c>
      <c r="M133" s="18"/>
      <c r="N133" s="18">
        <v>37734</v>
      </c>
      <c r="O133" s="97" t="s">
        <v>178</v>
      </c>
      <c r="P133" s="72">
        <f>N133+O133</f>
        <v>24374</v>
      </c>
      <c r="Q133" s="97" t="s">
        <v>183</v>
      </c>
      <c r="R133" s="72">
        <f>P133+Q133</f>
        <v>25250</v>
      </c>
      <c r="S133" s="97" t="s">
        <v>193</v>
      </c>
      <c r="T133" s="72">
        <f>R133+S133</f>
        <v>27714</v>
      </c>
      <c r="U133" s="97" t="s">
        <v>154</v>
      </c>
      <c r="V133" s="72">
        <f>T133+U133</f>
        <v>29714</v>
      </c>
      <c r="W133" s="127" t="s">
        <v>220</v>
      </c>
      <c r="X133" s="127">
        <f>V133+W133</f>
        <v>29646.6</v>
      </c>
    </row>
    <row r="134" spans="2:24" s="4" customFormat="1" ht="15.75">
      <c r="B134" s="11">
        <v>715</v>
      </c>
      <c r="C134" s="13" t="s">
        <v>95</v>
      </c>
      <c r="D134" s="13" t="s">
        <v>71</v>
      </c>
      <c r="E134" s="13">
        <v>6000300</v>
      </c>
      <c r="F134" s="13" t="s">
        <v>66</v>
      </c>
      <c r="G134" s="11" t="s">
        <v>35</v>
      </c>
      <c r="H134" s="9">
        <f aca="true" t="shared" si="69" ref="H134:V134">H135</f>
        <v>2890</v>
      </c>
      <c r="I134" s="9">
        <f t="shared" si="69"/>
        <v>0</v>
      </c>
      <c r="J134" s="9">
        <f t="shared" si="69"/>
        <v>2890</v>
      </c>
      <c r="K134" s="9">
        <f t="shared" si="69"/>
        <v>0</v>
      </c>
      <c r="L134" s="9">
        <f t="shared" si="69"/>
        <v>2890</v>
      </c>
      <c r="M134" s="9">
        <f t="shared" si="69"/>
        <v>0</v>
      </c>
      <c r="N134" s="9">
        <f t="shared" si="69"/>
        <v>2890</v>
      </c>
      <c r="O134" s="9">
        <f t="shared" si="69"/>
        <v>0</v>
      </c>
      <c r="P134" s="9">
        <f t="shared" si="69"/>
        <v>2890</v>
      </c>
      <c r="Q134" s="9">
        <f t="shared" si="69"/>
        <v>0</v>
      </c>
      <c r="R134" s="9">
        <f t="shared" si="69"/>
        <v>2890</v>
      </c>
      <c r="S134" s="9">
        <f t="shared" si="69"/>
        <v>0</v>
      </c>
      <c r="T134" s="9">
        <f t="shared" si="69"/>
        <v>2890</v>
      </c>
      <c r="U134" s="81" t="str">
        <f t="shared" si="69"/>
        <v>+700</v>
      </c>
      <c r="V134" s="9">
        <f t="shared" si="69"/>
        <v>3590</v>
      </c>
      <c r="W134" s="126"/>
      <c r="X134" s="126">
        <f>X135</f>
        <v>3590</v>
      </c>
    </row>
    <row r="135" spans="2:24" ht="24">
      <c r="B135" s="5">
        <v>715</v>
      </c>
      <c r="C135" s="15" t="s">
        <v>95</v>
      </c>
      <c r="D135" s="15" t="s">
        <v>71</v>
      </c>
      <c r="E135" s="15">
        <v>6000300</v>
      </c>
      <c r="F135" s="15">
        <v>500</v>
      </c>
      <c r="G135" s="5" t="s">
        <v>12</v>
      </c>
      <c r="H135" s="18">
        <v>2890</v>
      </c>
      <c r="I135" s="18"/>
      <c r="J135" s="18">
        <v>2890</v>
      </c>
      <c r="K135" s="18"/>
      <c r="L135" s="18">
        <v>2890</v>
      </c>
      <c r="M135" s="18"/>
      <c r="N135" s="18">
        <v>2890</v>
      </c>
      <c r="O135" s="18"/>
      <c r="P135" s="18">
        <v>2890</v>
      </c>
      <c r="Q135" s="18"/>
      <c r="R135" s="18">
        <v>2890</v>
      </c>
      <c r="S135" s="18"/>
      <c r="T135" s="18">
        <v>2890</v>
      </c>
      <c r="U135" s="72" t="s">
        <v>200</v>
      </c>
      <c r="V135" s="72">
        <f>T135+U135</f>
        <v>3590</v>
      </c>
      <c r="W135" s="127"/>
      <c r="X135" s="127">
        <f>V135</f>
        <v>3590</v>
      </c>
    </row>
    <row r="136" spans="2:24" s="4" customFormat="1" ht="15.75" customHeight="1">
      <c r="B136" s="11">
        <v>715</v>
      </c>
      <c r="C136" s="13" t="s">
        <v>95</v>
      </c>
      <c r="D136" s="13" t="s">
        <v>71</v>
      </c>
      <c r="E136" s="124">
        <v>6000400</v>
      </c>
      <c r="F136" s="125" t="s">
        <v>66</v>
      </c>
      <c r="G136" s="11" t="s">
        <v>115</v>
      </c>
      <c r="H136" s="93">
        <v>150</v>
      </c>
      <c r="I136" s="93"/>
      <c r="J136" s="93">
        <v>150</v>
      </c>
      <c r="K136" s="81"/>
      <c r="L136" s="93">
        <v>150</v>
      </c>
      <c r="M136" s="81"/>
      <c r="N136" s="93">
        <v>150</v>
      </c>
      <c r="O136" s="81"/>
      <c r="P136" s="93">
        <v>150</v>
      </c>
      <c r="Q136" s="81"/>
      <c r="R136" s="93">
        <v>150</v>
      </c>
      <c r="S136" s="81"/>
      <c r="T136" s="93">
        <v>150</v>
      </c>
      <c r="U136" s="81"/>
      <c r="V136" s="93">
        <v>150</v>
      </c>
      <c r="W136" s="126" t="s">
        <v>236</v>
      </c>
      <c r="X136" s="128">
        <f>X137</f>
        <v>100</v>
      </c>
    </row>
    <row r="137" spans="2:24" ht="14.25" customHeight="1">
      <c r="B137" s="54">
        <v>715</v>
      </c>
      <c r="C137" s="15" t="s">
        <v>95</v>
      </c>
      <c r="D137" s="15" t="s">
        <v>71</v>
      </c>
      <c r="E137" s="61">
        <v>6000400</v>
      </c>
      <c r="F137" s="7">
        <v>500</v>
      </c>
      <c r="G137" s="5" t="s">
        <v>12</v>
      </c>
      <c r="H137" s="52">
        <v>150</v>
      </c>
      <c r="I137" s="52"/>
      <c r="J137" s="52">
        <v>150</v>
      </c>
      <c r="K137" s="84"/>
      <c r="L137" s="52">
        <v>150</v>
      </c>
      <c r="M137" s="84"/>
      <c r="N137" s="52">
        <v>150</v>
      </c>
      <c r="O137" s="84"/>
      <c r="P137" s="52">
        <v>150</v>
      </c>
      <c r="Q137" s="84"/>
      <c r="R137" s="52">
        <v>150</v>
      </c>
      <c r="S137" s="84"/>
      <c r="T137" s="52">
        <v>150</v>
      </c>
      <c r="U137" s="84"/>
      <c r="V137" s="52">
        <v>150</v>
      </c>
      <c r="W137" s="127" t="s">
        <v>236</v>
      </c>
      <c r="X137" s="127">
        <f>V137+W137</f>
        <v>100</v>
      </c>
    </row>
    <row r="138" spans="2:24" s="4" customFormat="1" ht="24.75" customHeight="1">
      <c r="B138" s="274">
        <v>715</v>
      </c>
      <c r="C138" s="276" t="s">
        <v>95</v>
      </c>
      <c r="D138" s="276" t="s">
        <v>71</v>
      </c>
      <c r="E138" s="276">
        <v>6000500</v>
      </c>
      <c r="F138" s="276" t="s">
        <v>66</v>
      </c>
      <c r="G138" s="71" t="s">
        <v>98</v>
      </c>
      <c r="H138" s="302">
        <f aca="true" t="shared" si="70" ref="H138:N138">H140</f>
        <v>14994</v>
      </c>
      <c r="I138" s="302">
        <f t="shared" si="70"/>
        <v>0</v>
      </c>
      <c r="J138" s="302">
        <f t="shared" si="70"/>
        <v>14994</v>
      </c>
      <c r="K138" s="300">
        <f t="shared" si="70"/>
        <v>0</v>
      </c>
      <c r="L138" s="302">
        <f t="shared" si="70"/>
        <v>14994</v>
      </c>
      <c r="M138" s="300">
        <f t="shared" si="70"/>
        <v>0</v>
      </c>
      <c r="N138" s="302">
        <f t="shared" si="70"/>
        <v>14994</v>
      </c>
      <c r="O138" s="300" t="str">
        <f aca="true" t="shared" si="71" ref="O138:T138">O140</f>
        <v>+13402</v>
      </c>
      <c r="P138" s="302">
        <f t="shared" si="71"/>
        <v>28396</v>
      </c>
      <c r="Q138" s="300" t="str">
        <f t="shared" si="71"/>
        <v>+3615</v>
      </c>
      <c r="R138" s="302">
        <f t="shared" si="71"/>
        <v>32011</v>
      </c>
      <c r="S138" s="300" t="str">
        <f t="shared" si="71"/>
        <v>-2464</v>
      </c>
      <c r="T138" s="302">
        <f t="shared" si="71"/>
        <v>29547</v>
      </c>
      <c r="U138" s="300" t="str">
        <f>U140</f>
        <v>+1029</v>
      </c>
      <c r="V138" s="302">
        <f>V140</f>
        <v>30576</v>
      </c>
      <c r="W138" s="126" t="s">
        <v>219</v>
      </c>
      <c r="X138" s="128">
        <v>30051.5</v>
      </c>
    </row>
    <row r="139" spans="2:24" ht="6" customHeight="1" hidden="1">
      <c r="B139" s="275"/>
      <c r="C139" s="277"/>
      <c r="D139" s="277"/>
      <c r="E139" s="277"/>
      <c r="F139" s="277"/>
      <c r="G139" s="79"/>
      <c r="H139" s="303"/>
      <c r="I139" s="303"/>
      <c r="J139" s="303"/>
      <c r="K139" s="301"/>
      <c r="L139" s="303"/>
      <c r="M139" s="301"/>
      <c r="N139" s="303"/>
      <c r="O139" s="301"/>
      <c r="P139" s="303"/>
      <c r="Q139" s="301"/>
      <c r="R139" s="303"/>
      <c r="S139" s="301"/>
      <c r="T139" s="303"/>
      <c r="U139" s="301"/>
      <c r="V139" s="303"/>
      <c r="W139" s="127"/>
      <c r="X139" s="119"/>
    </row>
    <row r="140" spans="2:24" ht="24">
      <c r="B140" s="5">
        <v>715</v>
      </c>
      <c r="C140" s="15" t="s">
        <v>95</v>
      </c>
      <c r="D140" s="15" t="s">
        <v>71</v>
      </c>
      <c r="E140" s="15">
        <v>6000500</v>
      </c>
      <c r="F140" s="15">
        <v>500</v>
      </c>
      <c r="G140" s="5" t="s">
        <v>12</v>
      </c>
      <c r="H140" s="18">
        <v>14994</v>
      </c>
      <c r="I140" s="18"/>
      <c r="J140" s="18">
        <v>14994</v>
      </c>
      <c r="K140" s="72"/>
      <c r="L140" s="18">
        <v>14994</v>
      </c>
      <c r="M140" s="72"/>
      <c r="N140" s="18">
        <v>14994</v>
      </c>
      <c r="O140" s="97" t="s">
        <v>171</v>
      </c>
      <c r="P140" s="72">
        <f>N140+O140</f>
        <v>28396</v>
      </c>
      <c r="Q140" s="97" t="s">
        <v>187</v>
      </c>
      <c r="R140" s="72">
        <f>P140+Q140</f>
        <v>32011</v>
      </c>
      <c r="S140" s="97" t="s">
        <v>192</v>
      </c>
      <c r="T140" s="72">
        <f>R140+S140</f>
        <v>29547</v>
      </c>
      <c r="U140" s="97" t="s">
        <v>201</v>
      </c>
      <c r="V140" s="72">
        <f>T140+U140</f>
        <v>30576</v>
      </c>
      <c r="W140" s="127" t="s">
        <v>219</v>
      </c>
      <c r="X140" s="127">
        <f>V140+W140</f>
        <v>30051.5</v>
      </c>
    </row>
    <row r="141" spans="2:24" ht="15.75" customHeight="1" hidden="1">
      <c r="B141" s="5">
        <v>715</v>
      </c>
      <c r="C141" s="15" t="s">
        <v>95</v>
      </c>
      <c r="D141" s="15" t="s">
        <v>71</v>
      </c>
      <c r="E141" s="15" t="s">
        <v>99</v>
      </c>
      <c r="F141" s="15" t="s">
        <v>66</v>
      </c>
      <c r="G141" s="5" t="s">
        <v>28</v>
      </c>
      <c r="H141" s="9">
        <f aca="true" t="shared" si="72" ref="H141:V141">H142</f>
        <v>0</v>
      </c>
      <c r="I141" s="9">
        <f t="shared" si="72"/>
        <v>0</v>
      </c>
      <c r="J141" s="9">
        <f t="shared" si="72"/>
        <v>0</v>
      </c>
      <c r="K141" s="81">
        <f t="shared" si="72"/>
        <v>0</v>
      </c>
      <c r="L141" s="9">
        <f t="shared" si="72"/>
        <v>0</v>
      </c>
      <c r="M141" s="81">
        <f t="shared" si="72"/>
        <v>0</v>
      </c>
      <c r="N141" s="9">
        <f t="shared" si="72"/>
        <v>0</v>
      </c>
      <c r="O141" s="81">
        <f t="shared" si="72"/>
        <v>0</v>
      </c>
      <c r="P141" s="9">
        <f t="shared" si="72"/>
        <v>0</v>
      </c>
      <c r="Q141" s="81">
        <f t="shared" si="72"/>
        <v>0</v>
      </c>
      <c r="R141" s="9">
        <f t="shared" si="72"/>
        <v>0</v>
      </c>
      <c r="S141" s="81">
        <f t="shared" si="72"/>
        <v>0</v>
      </c>
      <c r="T141" s="9">
        <f t="shared" si="72"/>
        <v>0</v>
      </c>
      <c r="U141" s="81">
        <f t="shared" si="72"/>
        <v>0</v>
      </c>
      <c r="V141" s="9">
        <f t="shared" si="72"/>
        <v>0</v>
      </c>
      <c r="W141" s="127"/>
      <c r="X141" s="119"/>
    </row>
    <row r="142" spans="2:24" ht="15.75" customHeight="1" hidden="1">
      <c r="B142" s="5">
        <v>715</v>
      </c>
      <c r="C142" s="15" t="s">
        <v>95</v>
      </c>
      <c r="D142" s="15" t="s">
        <v>71</v>
      </c>
      <c r="E142" s="15" t="s">
        <v>99</v>
      </c>
      <c r="F142" s="15" t="s">
        <v>81</v>
      </c>
      <c r="G142" s="5" t="s">
        <v>12</v>
      </c>
      <c r="H142" s="18"/>
      <c r="I142" s="18"/>
      <c r="J142" s="18"/>
      <c r="K142" s="72"/>
      <c r="L142" s="18"/>
      <c r="M142" s="72"/>
      <c r="N142" s="18"/>
      <c r="O142" s="72"/>
      <c r="P142" s="18"/>
      <c r="Q142" s="72"/>
      <c r="R142" s="18"/>
      <c r="S142" s="72"/>
      <c r="T142" s="18"/>
      <c r="U142" s="72"/>
      <c r="V142" s="18"/>
      <c r="W142" s="127"/>
      <c r="X142" s="119"/>
    </row>
    <row r="143" spans="2:24" s="4" customFormat="1" ht="24" customHeight="1">
      <c r="B143" s="11">
        <v>715</v>
      </c>
      <c r="C143" s="13" t="s">
        <v>95</v>
      </c>
      <c r="D143" s="13" t="s">
        <v>71</v>
      </c>
      <c r="E143" s="13" t="s">
        <v>99</v>
      </c>
      <c r="F143" s="13" t="s">
        <v>66</v>
      </c>
      <c r="G143" s="11" t="s">
        <v>28</v>
      </c>
      <c r="H143" s="9"/>
      <c r="I143" s="9"/>
      <c r="J143" s="9"/>
      <c r="K143" s="81"/>
      <c r="L143" s="9"/>
      <c r="M143" s="81"/>
      <c r="N143" s="9"/>
      <c r="O143" s="81"/>
      <c r="P143" s="9"/>
      <c r="Q143" s="81"/>
      <c r="R143" s="9"/>
      <c r="S143" s="9" t="str">
        <f>S144</f>
        <v>+1800</v>
      </c>
      <c r="T143" s="81">
        <f>R143+S143</f>
        <v>1800</v>
      </c>
      <c r="U143" s="9" t="str">
        <f>U144</f>
        <v>0</v>
      </c>
      <c r="V143" s="81">
        <f>T143+U143</f>
        <v>1800</v>
      </c>
      <c r="W143" s="126" t="s">
        <v>235</v>
      </c>
      <c r="X143" s="126">
        <f>X144</f>
        <v>1600</v>
      </c>
    </row>
    <row r="144" spans="2:24" ht="24.75" customHeight="1">
      <c r="B144" s="5">
        <v>715</v>
      </c>
      <c r="C144" s="15" t="s">
        <v>95</v>
      </c>
      <c r="D144" s="15" t="s">
        <v>71</v>
      </c>
      <c r="E144" s="15" t="s">
        <v>99</v>
      </c>
      <c r="F144" s="15" t="s">
        <v>81</v>
      </c>
      <c r="G144" s="5" t="s">
        <v>12</v>
      </c>
      <c r="H144" s="18"/>
      <c r="I144" s="18"/>
      <c r="J144" s="18"/>
      <c r="K144" s="72"/>
      <c r="L144" s="18"/>
      <c r="M144" s="72"/>
      <c r="N144" s="18"/>
      <c r="O144" s="72"/>
      <c r="P144" s="18"/>
      <c r="Q144" s="72"/>
      <c r="R144" s="18"/>
      <c r="S144" s="97" t="s">
        <v>191</v>
      </c>
      <c r="T144" s="72">
        <f>R144+S144</f>
        <v>1800</v>
      </c>
      <c r="U144" s="97" t="s">
        <v>196</v>
      </c>
      <c r="V144" s="72">
        <f>T144+U144</f>
        <v>1800</v>
      </c>
      <c r="W144" s="127" t="s">
        <v>235</v>
      </c>
      <c r="X144" s="141">
        <f>V144+W144</f>
        <v>1600</v>
      </c>
    </row>
    <row r="145" spans="2:24" s="4" customFormat="1" ht="26.25" customHeight="1">
      <c r="B145" s="11">
        <v>715</v>
      </c>
      <c r="C145" s="13" t="s">
        <v>95</v>
      </c>
      <c r="D145" s="23" t="s">
        <v>95</v>
      </c>
      <c r="E145" s="13" t="s">
        <v>65</v>
      </c>
      <c r="F145" s="13" t="s">
        <v>66</v>
      </c>
      <c r="G145" s="11" t="s">
        <v>36</v>
      </c>
      <c r="H145" s="9">
        <f aca="true" t="shared" si="73" ref="H145:N145">H146+H149</f>
        <v>3664</v>
      </c>
      <c r="I145" s="9">
        <f t="shared" si="73"/>
        <v>0</v>
      </c>
      <c r="J145" s="9">
        <f t="shared" si="73"/>
        <v>3664</v>
      </c>
      <c r="K145" s="81">
        <f t="shared" si="73"/>
        <v>0</v>
      </c>
      <c r="L145" s="9">
        <f t="shared" si="73"/>
        <v>3664</v>
      </c>
      <c r="M145" s="81">
        <f t="shared" si="73"/>
        <v>0</v>
      </c>
      <c r="N145" s="9">
        <f t="shared" si="73"/>
        <v>3664</v>
      </c>
      <c r="O145" s="81">
        <f aca="true" t="shared" si="74" ref="O145:T145">O146+O149</f>
        <v>0</v>
      </c>
      <c r="P145" s="9">
        <f t="shared" si="74"/>
        <v>3664</v>
      </c>
      <c r="Q145" s="81">
        <f t="shared" si="74"/>
        <v>400</v>
      </c>
      <c r="R145" s="9">
        <f t="shared" si="74"/>
        <v>4064</v>
      </c>
      <c r="S145" s="81">
        <f t="shared" si="74"/>
        <v>0</v>
      </c>
      <c r="T145" s="9">
        <f t="shared" si="74"/>
        <v>4064</v>
      </c>
      <c r="U145" s="81">
        <f>U146+U149</f>
        <v>0</v>
      </c>
      <c r="V145" s="9">
        <f>V146+V149</f>
        <v>4064</v>
      </c>
      <c r="W145" s="126" t="s">
        <v>234</v>
      </c>
      <c r="X145" s="139">
        <f>V145+W145</f>
        <v>4197</v>
      </c>
    </row>
    <row r="146" spans="2:24" ht="72">
      <c r="B146" s="5">
        <v>715</v>
      </c>
      <c r="C146" s="15" t="s">
        <v>95</v>
      </c>
      <c r="D146" s="15" t="s">
        <v>95</v>
      </c>
      <c r="E146" s="15" t="s">
        <v>72</v>
      </c>
      <c r="F146" s="15" t="s">
        <v>66</v>
      </c>
      <c r="G146" s="5" t="s">
        <v>10</v>
      </c>
      <c r="H146" s="18">
        <f aca="true" t="shared" si="75" ref="H146:V147">H147</f>
        <v>3639</v>
      </c>
      <c r="I146" s="18">
        <f t="shared" si="75"/>
        <v>0</v>
      </c>
      <c r="J146" s="18">
        <f t="shared" si="75"/>
        <v>3639</v>
      </c>
      <c r="K146" s="72">
        <f t="shared" si="75"/>
        <v>0</v>
      </c>
      <c r="L146" s="18">
        <f t="shared" si="75"/>
        <v>3639</v>
      </c>
      <c r="M146" s="72">
        <f t="shared" si="75"/>
        <v>0</v>
      </c>
      <c r="N146" s="18">
        <f t="shared" si="75"/>
        <v>3639</v>
      </c>
      <c r="O146" s="72">
        <f t="shared" si="75"/>
        <v>0</v>
      </c>
      <c r="P146" s="18">
        <f t="shared" si="75"/>
        <v>3639</v>
      </c>
      <c r="Q146" s="72" t="str">
        <f t="shared" si="75"/>
        <v>+400</v>
      </c>
      <c r="R146" s="18">
        <f t="shared" si="75"/>
        <v>4039</v>
      </c>
      <c r="S146" s="72">
        <f t="shared" si="75"/>
        <v>0</v>
      </c>
      <c r="T146" s="18">
        <f t="shared" si="75"/>
        <v>4039</v>
      </c>
      <c r="U146" s="72">
        <f t="shared" si="75"/>
        <v>0</v>
      </c>
      <c r="V146" s="18">
        <f t="shared" si="75"/>
        <v>4039</v>
      </c>
      <c r="W146" s="127" t="s">
        <v>214</v>
      </c>
      <c r="X146" s="127">
        <f>X147</f>
        <v>4189</v>
      </c>
    </row>
    <row r="147" spans="2:24" ht="24">
      <c r="B147" s="5">
        <v>715</v>
      </c>
      <c r="C147" s="15" t="s">
        <v>95</v>
      </c>
      <c r="D147" s="15" t="s">
        <v>95</v>
      </c>
      <c r="E147" s="15" t="s">
        <v>100</v>
      </c>
      <c r="F147" s="15" t="s">
        <v>66</v>
      </c>
      <c r="G147" s="5" t="s">
        <v>37</v>
      </c>
      <c r="H147" s="18">
        <f t="shared" si="75"/>
        <v>3639</v>
      </c>
      <c r="I147" s="18">
        <f t="shared" si="75"/>
        <v>0</v>
      </c>
      <c r="J147" s="18">
        <f t="shared" si="75"/>
        <v>3639</v>
      </c>
      <c r="K147" s="72">
        <f t="shared" si="75"/>
        <v>0</v>
      </c>
      <c r="L147" s="18">
        <f t="shared" si="75"/>
        <v>3639</v>
      </c>
      <c r="M147" s="72">
        <f t="shared" si="75"/>
        <v>0</v>
      </c>
      <c r="N147" s="18">
        <f t="shared" si="75"/>
        <v>3639</v>
      </c>
      <c r="O147" s="72">
        <f t="shared" si="75"/>
        <v>0</v>
      </c>
      <c r="P147" s="18">
        <f t="shared" si="75"/>
        <v>3639</v>
      </c>
      <c r="Q147" s="72" t="str">
        <f t="shared" si="75"/>
        <v>+400</v>
      </c>
      <c r="R147" s="18">
        <f t="shared" si="75"/>
        <v>4039</v>
      </c>
      <c r="S147" s="72">
        <f t="shared" si="75"/>
        <v>0</v>
      </c>
      <c r="T147" s="18">
        <f t="shared" si="75"/>
        <v>4039</v>
      </c>
      <c r="U147" s="72">
        <f t="shared" si="75"/>
        <v>0</v>
      </c>
      <c r="V147" s="18">
        <f t="shared" si="75"/>
        <v>4039</v>
      </c>
      <c r="W147" s="127" t="s">
        <v>214</v>
      </c>
      <c r="X147" s="127">
        <f>X148</f>
        <v>4189</v>
      </c>
    </row>
    <row r="148" spans="2:24" ht="24">
      <c r="B148" s="5">
        <v>715</v>
      </c>
      <c r="C148" s="15" t="s">
        <v>95</v>
      </c>
      <c r="D148" s="15" t="s">
        <v>95</v>
      </c>
      <c r="E148" s="15" t="s">
        <v>100</v>
      </c>
      <c r="F148" s="15" t="s">
        <v>101</v>
      </c>
      <c r="G148" s="5" t="s">
        <v>38</v>
      </c>
      <c r="H148" s="18">
        <v>3639</v>
      </c>
      <c r="I148" s="18"/>
      <c r="J148" s="18">
        <v>3639</v>
      </c>
      <c r="K148" s="72"/>
      <c r="L148" s="18">
        <v>3639</v>
      </c>
      <c r="M148" s="72"/>
      <c r="N148" s="18">
        <v>3639</v>
      </c>
      <c r="O148" s="97"/>
      <c r="P148" s="72">
        <f>N148+O148</f>
        <v>3639</v>
      </c>
      <c r="Q148" s="97" t="s">
        <v>185</v>
      </c>
      <c r="R148" s="72">
        <f>P148+Q148</f>
        <v>4039</v>
      </c>
      <c r="S148" s="97"/>
      <c r="T148" s="72">
        <f>R148+S148</f>
        <v>4039</v>
      </c>
      <c r="U148" s="97"/>
      <c r="V148" s="72">
        <f>T148+U148</f>
        <v>4039</v>
      </c>
      <c r="W148" s="127" t="s">
        <v>214</v>
      </c>
      <c r="X148" s="140">
        <f>V148+W148</f>
        <v>4189</v>
      </c>
    </row>
    <row r="149" spans="2:24" ht="48">
      <c r="B149" s="5">
        <v>715</v>
      </c>
      <c r="C149" s="15" t="s">
        <v>95</v>
      </c>
      <c r="D149" s="15" t="s">
        <v>95</v>
      </c>
      <c r="E149" s="15" t="s">
        <v>102</v>
      </c>
      <c r="F149" s="15" t="s">
        <v>66</v>
      </c>
      <c r="G149" s="80" t="s">
        <v>50</v>
      </c>
      <c r="H149" s="18">
        <f aca="true" t="shared" si="76" ref="H149:V150">H150</f>
        <v>25</v>
      </c>
      <c r="I149" s="18">
        <f t="shared" si="76"/>
        <v>0</v>
      </c>
      <c r="J149" s="18">
        <f t="shared" si="76"/>
        <v>25</v>
      </c>
      <c r="K149" s="72">
        <f t="shared" si="76"/>
        <v>0</v>
      </c>
      <c r="L149" s="18">
        <f t="shared" si="76"/>
        <v>25</v>
      </c>
      <c r="M149" s="72">
        <f t="shared" si="76"/>
        <v>0</v>
      </c>
      <c r="N149" s="18">
        <f t="shared" si="76"/>
        <v>25</v>
      </c>
      <c r="O149" s="72">
        <f t="shared" si="76"/>
        <v>0</v>
      </c>
      <c r="P149" s="18">
        <f t="shared" si="76"/>
        <v>25</v>
      </c>
      <c r="Q149" s="72">
        <f t="shared" si="76"/>
        <v>0</v>
      </c>
      <c r="R149" s="18">
        <f t="shared" si="76"/>
        <v>25</v>
      </c>
      <c r="S149" s="72">
        <f t="shared" si="76"/>
        <v>0</v>
      </c>
      <c r="T149" s="18">
        <f t="shared" si="76"/>
        <v>25</v>
      </c>
      <c r="U149" s="72">
        <f t="shared" si="76"/>
        <v>0</v>
      </c>
      <c r="V149" s="18">
        <f t="shared" si="76"/>
        <v>25</v>
      </c>
      <c r="W149" s="127" t="s">
        <v>213</v>
      </c>
      <c r="X149" s="119">
        <v>8</v>
      </c>
    </row>
    <row r="150" spans="2:24" ht="24">
      <c r="B150" s="5">
        <v>715</v>
      </c>
      <c r="C150" s="15" t="s">
        <v>95</v>
      </c>
      <c r="D150" s="15" t="s">
        <v>95</v>
      </c>
      <c r="E150" s="15" t="s">
        <v>103</v>
      </c>
      <c r="F150" s="15" t="s">
        <v>66</v>
      </c>
      <c r="G150" s="5" t="s">
        <v>37</v>
      </c>
      <c r="H150" s="18">
        <f t="shared" si="76"/>
        <v>25</v>
      </c>
      <c r="I150" s="18">
        <f t="shared" si="76"/>
        <v>0</v>
      </c>
      <c r="J150" s="18">
        <f t="shared" si="76"/>
        <v>25</v>
      </c>
      <c r="K150" s="72">
        <f t="shared" si="76"/>
        <v>0</v>
      </c>
      <c r="L150" s="18">
        <f t="shared" si="76"/>
        <v>25</v>
      </c>
      <c r="M150" s="72">
        <f t="shared" si="76"/>
        <v>0</v>
      </c>
      <c r="N150" s="18">
        <f t="shared" si="76"/>
        <v>25</v>
      </c>
      <c r="O150" s="72">
        <f t="shared" si="76"/>
        <v>0</v>
      </c>
      <c r="P150" s="18">
        <f t="shared" si="76"/>
        <v>25</v>
      </c>
      <c r="Q150" s="72">
        <f t="shared" si="76"/>
        <v>0</v>
      </c>
      <c r="R150" s="18">
        <f t="shared" si="76"/>
        <v>25</v>
      </c>
      <c r="S150" s="72">
        <f t="shared" si="76"/>
        <v>0</v>
      </c>
      <c r="T150" s="18">
        <f t="shared" si="76"/>
        <v>25</v>
      </c>
      <c r="U150" s="72">
        <f t="shared" si="76"/>
        <v>0</v>
      </c>
      <c r="V150" s="18">
        <f t="shared" si="76"/>
        <v>25</v>
      </c>
      <c r="W150" s="127" t="s">
        <v>213</v>
      </c>
      <c r="X150" s="119">
        <v>8</v>
      </c>
    </row>
    <row r="151" spans="2:24" ht="24">
      <c r="B151" s="5">
        <v>715</v>
      </c>
      <c r="C151" s="15" t="s">
        <v>95</v>
      </c>
      <c r="D151" s="15" t="s">
        <v>95</v>
      </c>
      <c r="E151" s="15" t="s">
        <v>103</v>
      </c>
      <c r="F151" s="15" t="s">
        <v>101</v>
      </c>
      <c r="G151" s="5" t="s">
        <v>38</v>
      </c>
      <c r="H151" s="18">
        <v>25</v>
      </c>
      <c r="I151" s="18"/>
      <c r="J151" s="18">
        <v>25</v>
      </c>
      <c r="K151" s="72"/>
      <c r="L151" s="18">
        <v>25</v>
      </c>
      <c r="M151" s="72"/>
      <c r="N151" s="18">
        <v>25</v>
      </c>
      <c r="O151" s="72"/>
      <c r="P151" s="18">
        <v>25</v>
      </c>
      <c r="Q151" s="72"/>
      <c r="R151" s="18">
        <v>25</v>
      </c>
      <c r="S151" s="72"/>
      <c r="T151" s="18">
        <v>25</v>
      </c>
      <c r="U151" s="72"/>
      <c r="V151" s="18">
        <v>25</v>
      </c>
      <c r="W151" s="127" t="s">
        <v>213</v>
      </c>
      <c r="X151" s="119">
        <v>8</v>
      </c>
    </row>
    <row r="152" spans="2:24" s="4" customFormat="1" ht="15.75">
      <c r="B152" s="33">
        <v>715</v>
      </c>
      <c r="C152" s="13"/>
      <c r="D152" s="13"/>
      <c r="E152" s="12"/>
      <c r="F152" s="13"/>
      <c r="G152" s="74" t="s">
        <v>39</v>
      </c>
      <c r="H152" s="9">
        <f aca="true" t="shared" si="77" ref="H152:V156">H153</f>
        <v>3222</v>
      </c>
      <c r="I152" s="9">
        <f t="shared" si="77"/>
        <v>0</v>
      </c>
      <c r="J152" s="9">
        <f t="shared" si="77"/>
        <v>3222</v>
      </c>
      <c r="K152" s="81">
        <f t="shared" si="77"/>
        <v>0</v>
      </c>
      <c r="L152" s="9">
        <f t="shared" si="77"/>
        <v>3222</v>
      </c>
      <c r="M152" s="81">
        <f t="shared" si="77"/>
        <v>0</v>
      </c>
      <c r="N152" s="9">
        <f t="shared" si="77"/>
        <v>3222</v>
      </c>
      <c r="O152" s="81">
        <f t="shared" si="77"/>
        <v>0</v>
      </c>
      <c r="P152" s="9">
        <f t="shared" si="77"/>
        <v>3222</v>
      </c>
      <c r="Q152" s="81">
        <f t="shared" si="77"/>
        <v>0</v>
      </c>
      <c r="R152" s="9">
        <f t="shared" si="77"/>
        <v>3222</v>
      </c>
      <c r="S152" s="81">
        <f t="shared" si="77"/>
        <v>0</v>
      </c>
      <c r="T152" s="9">
        <f t="shared" si="77"/>
        <v>3222</v>
      </c>
      <c r="U152" s="81">
        <f t="shared" si="77"/>
        <v>0</v>
      </c>
      <c r="V152" s="9">
        <f t="shared" si="77"/>
        <v>3222</v>
      </c>
      <c r="W152" s="126"/>
      <c r="X152" s="128">
        <f>X153</f>
        <v>3222</v>
      </c>
    </row>
    <row r="153" spans="2:24" s="4" customFormat="1" ht="15.75">
      <c r="B153" s="11">
        <v>715</v>
      </c>
      <c r="C153" s="13" t="s">
        <v>86</v>
      </c>
      <c r="D153" s="13" t="s">
        <v>64</v>
      </c>
      <c r="E153" s="13" t="s">
        <v>65</v>
      </c>
      <c r="F153" s="13" t="s">
        <v>66</v>
      </c>
      <c r="G153" s="74" t="s">
        <v>40</v>
      </c>
      <c r="H153" s="9">
        <f t="shared" si="77"/>
        <v>3222</v>
      </c>
      <c r="I153" s="9">
        <f t="shared" si="77"/>
        <v>0</v>
      </c>
      <c r="J153" s="9">
        <f t="shared" si="77"/>
        <v>3222</v>
      </c>
      <c r="K153" s="81">
        <f t="shared" si="77"/>
        <v>0</v>
      </c>
      <c r="L153" s="9">
        <f t="shared" si="77"/>
        <v>3222</v>
      </c>
      <c r="M153" s="81">
        <f t="shared" si="77"/>
        <v>0</v>
      </c>
      <c r="N153" s="9">
        <f t="shared" si="77"/>
        <v>3222</v>
      </c>
      <c r="O153" s="81">
        <f t="shared" si="77"/>
        <v>0</v>
      </c>
      <c r="P153" s="9">
        <f t="shared" si="77"/>
        <v>3222</v>
      </c>
      <c r="Q153" s="81">
        <f t="shared" si="77"/>
        <v>0</v>
      </c>
      <c r="R153" s="9">
        <f t="shared" si="77"/>
        <v>3222</v>
      </c>
      <c r="S153" s="81">
        <f t="shared" si="77"/>
        <v>0</v>
      </c>
      <c r="T153" s="9">
        <f t="shared" si="77"/>
        <v>3222</v>
      </c>
      <c r="U153" s="81">
        <f t="shared" si="77"/>
        <v>0</v>
      </c>
      <c r="V153" s="9">
        <f t="shared" si="77"/>
        <v>3222</v>
      </c>
      <c r="W153" s="126"/>
      <c r="X153" s="128">
        <f>X154</f>
        <v>3222</v>
      </c>
    </row>
    <row r="154" spans="2:24" s="4" customFormat="1" ht="27.75" customHeight="1">
      <c r="B154" s="11">
        <v>715</v>
      </c>
      <c r="C154" s="13" t="s">
        <v>86</v>
      </c>
      <c r="D154" s="13" t="s">
        <v>71</v>
      </c>
      <c r="E154" s="13" t="s">
        <v>65</v>
      </c>
      <c r="F154" s="13" t="s">
        <v>66</v>
      </c>
      <c r="G154" s="74" t="s">
        <v>41</v>
      </c>
      <c r="H154" s="9">
        <f t="shared" si="77"/>
        <v>3222</v>
      </c>
      <c r="I154" s="9">
        <f t="shared" si="77"/>
        <v>0</v>
      </c>
      <c r="J154" s="9">
        <f t="shared" si="77"/>
        <v>3222</v>
      </c>
      <c r="K154" s="81">
        <f t="shared" si="77"/>
        <v>0</v>
      </c>
      <c r="L154" s="9">
        <f t="shared" si="77"/>
        <v>3222</v>
      </c>
      <c r="M154" s="81">
        <f t="shared" si="77"/>
        <v>0</v>
      </c>
      <c r="N154" s="9">
        <f t="shared" si="77"/>
        <v>3222</v>
      </c>
      <c r="O154" s="81">
        <f t="shared" si="77"/>
        <v>0</v>
      </c>
      <c r="P154" s="9">
        <f t="shared" si="77"/>
        <v>3222</v>
      </c>
      <c r="Q154" s="81">
        <f t="shared" si="77"/>
        <v>0</v>
      </c>
      <c r="R154" s="9">
        <f t="shared" si="77"/>
        <v>3222</v>
      </c>
      <c r="S154" s="81">
        <f t="shared" si="77"/>
        <v>0</v>
      </c>
      <c r="T154" s="9">
        <f t="shared" si="77"/>
        <v>3222</v>
      </c>
      <c r="U154" s="81">
        <f t="shared" si="77"/>
        <v>0</v>
      </c>
      <c r="V154" s="9">
        <f t="shared" si="77"/>
        <v>3222</v>
      </c>
      <c r="W154" s="126"/>
      <c r="X154" s="128">
        <f>X155</f>
        <v>3222</v>
      </c>
    </row>
    <row r="155" spans="2:24" ht="15.75" customHeight="1">
      <c r="B155" s="5">
        <v>715</v>
      </c>
      <c r="C155" s="15" t="s">
        <v>86</v>
      </c>
      <c r="D155" s="15" t="s">
        <v>71</v>
      </c>
      <c r="E155" s="15">
        <v>4110000</v>
      </c>
      <c r="F155" s="15" t="s">
        <v>66</v>
      </c>
      <c r="G155" s="76" t="s">
        <v>42</v>
      </c>
      <c r="H155" s="18">
        <f t="shared" si="77"/>
        <v>3222</v>
      </c>
      <c r="I155" s="18">
        <f t="shared" si="77"/>
        <v>0</v>
      </c>
      <c r="J155" s="18">
        <f t="shared" si="77"/>
        <v>3222</v>
      </c>
      <c r="K155" s="72">
        <f t="shared" si="77"/>
        <v>0</v>
      </c>
      <c r="L155" s="18">
        <f t="shared" si="77"/>
        <v>3222</v>
      </c>
      <c r="M155" s="72">
        <f t="shared" si="77"/>
        <v>0</v>
      </c>
      <c r="N155" s="18">
        <f t="shared" si="77"/>
        <v>3222</v>
      </c>
      <c r="O155" s="72">
        <f t="shared" si="77"/>
        <v>0</v>
      </c>
      <c r="P155" s="18">
        <f t="shared" si="77"/>
        <v>3222</v>
      </c>
      <c r="Q155" s="72">
        <f t="shared" si="77"/>
        <v>0</v>
      </c>
      <c r="R155" s="18">
        <f t="shared" si="77"/>
        <v>3222</v>
      </c>
      <c r="S155" s="72">
        <f t="shared" si="77"/>
        <v>0</v>
      </c>
      <c r="T155" s="18">
        <f t="shared" si="77"/>
        <v>3222</v>
      </c>
      <c r="U155" s="72">
        <f t="shared" si="77"/>
        <v>0</v>
      </c>
      <c r="V155" s="18">
        <f t="shared" si="77"/>
        <v>3222</v>
      </c>
      <c r="W155" s="127"/>
      <c r="X155" s="119">
        <f>X156</f>
        <v>3222</v>
      </c>
    </row>
    <row r="156" spans="2:24" ht="24">
      <c r="B156" s="5">
        <v>715</v>
      </c>
      <c r="C156" s="15" t="s">
        <v>86</v>
      </c>
      <c r="D156" s="15" t="s">
        <v>71</v>
      </c>
      <c r="E156" s="15">
        <v>4119900</v>
      </c>
      <c r="F156" s="15" t="s">
        <v>66</v>
      </c>
      <c r="G156" s="76" t="s">
        <v>37</v>
      </c>
      <c r="H156" s="18">
        <f t="shared" si="77"/>
        <v>3222</v>
      </c>
      <c r="I156" s="18">
        <f t="shared" si="77"/>
        <v>0</v>
      </c>
      <c r="J156" s="18">
        <f t="shared" si="77"/>
        <v>3222</v>
      </c>
      <c r="K156" s="72">
        <f t="shared" si="77"/>
        <v>0</v>
      </c>
      <c r="L156" s="18">
        <f t="shared" si="77"/>
        <v>3222</v>
      </c>
      <c r="M156" s="72">
        <f t="shared" si="77"/>
        <v>0</v>
      </c>
      <c r="N156" s="18">
        <f t="shared" si="77"/>
        <v>3222</v>
      </c>
      <c r="O156" s="72">
        <f t="shared" si="77"/>
        <v>0</v>
      </c>
      <c r="P156" s="18">
        <f t="shared" si="77"/>
        <v>3222</v>
      </c>
      <c r="Q156" s="72">
        <f t="shared" si="77"/>
        <v>0</v>
      </c>
      <c r="R156" s="18">
        <f t="shared" si="77"/>
        <v>3222</v>
      </c>
      <c r="S156" s="72">
        <f t="shared" si="77"/>
        <v>0</v>
      </c>
      <c r="T156" s="18">
        <f t="shared" si="77"/>
        <v>3222</v>
      </c>
      <c r="U156" s="72">
        <f t="shared" si="77"/>
        <v>0</v>
      </c>
      <c r="V156" s="18">
        <f t="shared" si="77"/>
        <v>3222</v>
      </c>
      <c r="W156" s="127"/>
      <c r="X156" s="119">
        <f>X157</f>
        <v>3222</v>
      </c>
    </row>
    <row r="157" spans="2:24" ht="24">
      <c r="B157" s="5">
        <v>715</v>
      </c>
      <c r="C157" s="15" t="s">
        <v>86</v>
      </c>
      <c r="D157" s="15" t="s">
        <v>71</v>
      </c>
      <c r="E157" s="15">
        <v>4119900</v>
      </c>
      <c r="F157" s="15" t="s">
        <v>101</v>
      </c>
      <c r="G157" s="5" t="s">
        <v>38</v>
      </c>
      <c r="H157" s="18">
        <v>3222</v>
      </c>
      <c r="I157" s="18"/>
      <c r="J157" s="18">
        <v>3222</v>
      </c>
      <c r="K157" s="72"/>
      <c r="L157" s="18">
        <v>3222</v>
      </c>
      <c r="M157" s="72"/>
      <c r="N157" s="18">
        <v>3222</v>
      </c>
      <c r="O157" s="72"/>
      <c r="P157" s="18">
        <v>3222</v>
      </c>
      <c r="Q157" s="72"/>
      <c r="R157" s="18">
        <v>3222</v>
      </c>
      <c r="S157" s="72"/>
      <c r="T157" s="18">
        <v>3222</v>
      </c>
      <c r="U157" s="72"/>
      <c r="V157" s="18">
        <v>3222</v>
      </c>
      <c r="W157" s="127"/>
      <c r="X157" s="119">
        <f>V157</f>
        <v>3222</v>
      </c>
    </row>
    <row r="158" spans="2:24" s="4" customFormat="1" ht="24">
      <c r="B158" s="33">
        <v>715</v>
      </c>
      <c r="C158" s="24"/>
      <c r="D158" s="24"/>
      <c r="E158" s="30"/>
      <c r="F158" s="24"/>
      <c r="G158" s="11" t="s">
        <v>107</v>
      </c>
      <c r="H158" s="9">
        <f aca="true" t="shared" si="78" ref="H158:V159">H159</f>
        <v>9595</v>
      </c>
      <c r="I158" s="9">
        <f t="shared" si="78"/>
        <v>0</v>
      </c>
      <c r="J158" s="9">
        <f t="shared" si="78"/>
        <v>9595</v>
      </c>
      <c r="K158" s="81">
        <f t="shared" si="78"/>
        <v>365</v>
      </c>
      <c r="L158" s="9">
        <f t="shared" si="78"/>
        <v>9960</v>
      </c>
      <c r="M158" s="81">
        <f t="shared" si="78"/>
        <v>0</v>
      </c>
      <c r="N158" s="9">
        <f t="shared" si="78"/>
        <v>9960</v>
      </c>
      <c r="O158" s="81">
        <f t="shared" si="78"/>
        <v>0</v>
      </c>
      <c r="P158" s="9">
        <f t="shared" si="78"/>
        <v>9960</v>
      </c>
      <c r="Q158" s="81">
        <f t="shared" si="78"/>
        <v>0</v>
      </c>
      <c r="R158" s="9">
        <f t="shared" si="78"/>
        <v>9960</v>
      </c>
      <c r="S158" s="81">
        <f t="shared" si="78"/>
        <v>0</v>
      </c>
      <c r="T158" s="9">
        <f t="shared" si="78"/>
        <v>9960</v>
      </c>
      <c r="U158" s="81">
        <f t="shared" si="78"/>
        <v>600</v>
      </c>
      <c r="V158" s="9">
        <f t="shared" si="78"/>
        <v>10560</v>
      </c>
      <c r="W158" s="126" t="s">
        <v>212</v>
      </c>
      <c r="X158" s="126">
        <f>X159</f>
        <v>10690</v>
      </c>
    </row>
    <row r="159" spans="2:24" s="4" customFormat="1" ht="36">
      <c r="B159" s="11">
        <v>715</v>
      </c>
      <c r="C159" s="43" t="s">
        <v>105</v>
      </c>
      <c r="D159" s="43" t="s">
        <v>64</v>
      </c>
      <c r="E159" s="43" t="s">
        <v>65</v>
      </c>
      <c r="F159" s="43" t="s">
        <v>66</v>
      </c>
      <c r="G159" s="74" t="s">
        <v>47</v>
      </c>
      <c r="H159" s="6">
        <f t="shared" si="78"/>
        <v>9595</v>
      </c>
      <c r="I159" s="6">
        <f t="shared" si="78"/>
        <v>0</v>
      </c>
      <c r="J159" s="6">
        <f t="shared" si="78"/>
        <v>9595</v>
      </c>
      <c r="K159" s="22">
        <f t="shared" si="78"/>
        <v>365</v>
      </c>
      <c r="L159" s="6">
        <f t="shared" si="78"/>
        <v>9960</v>
      </c>
      <c r="M159" s="22">
        <f t="shared" si="78"/>
        <v>0</v>
      </c>
      <c r="N159" s="6">
        <f t="shared" si="78"/>
        <v>9960</v>
      </c>
      <c r="O159" s="22">
        <f t="shared" si="78"/>
        <v>0</v>
      </c>
      <c r="P159" s="6">
        <f t="shared" si="78"/>
        <v>9960</v>
      </c>
      <c r="Q159" s="22">
        <f t="shared" si="78"/>
        <v>0</v>
      </c>
      <c r="R159" s="6">
        <f t="shared" si="78"/>
        <v>9960</v>
      </c>
      <c r="S159" s="22">
        <f t="shared" si="78"/>
        <v>0</v>
      </c>
      <c r="T159" s="6">
        <f t="shared" si="78"/>
        <v>9960</v>
      </c>
      <c r="U159" s="22">
        <f t="shared" si="78"/>
        <v>600</v>
      </c>
      <c r="V159" s="6">
        <f t="shared" si="78"/>
        <v>10560</v>
      </c>
      <c r="W159" s="126" t="s">
        <v>212</v>
      </c>
      <c r="X159" s="126">
        <f>X160</f>
        <v>10690</v>
      </c>
    </row>
    <row r="160" spans="2:24" ht="15.75">
      <c r="B160" s="5">
        <v>715</v>
      </c>
      <c r="C160" s="46" t="s">
        <v>105</v>
      </c>
      <c r="D160" s="46" t="s">
        <v>63</v>
      </c>
      <c r="E160" s="46" t="s">
        <v>65</v>
      </c>
      <c r="F160" s="46" t="s">
        <v>66</v>
      </c>
      <c r="G160" s="76" t="s">
        <v>48</v>
      </c>
      <c r="H160" s="27">
        <f aca="true" t="shared" si="79" ref="H160:N160">H161+H164</f>
        <v>9595</v>
      </c>
      <c r="I160" s="27">
        <f t="shared" si="79"/>
        <v>0</v>
      </c>
      <c r="J160" s="27">
        <f t="shared" si="79"/>
        <v>9595</v>
      </c>
      <c r="K160" s="73">
        <f t="shared" si="79"/>
        <v>365</v>
      </c>
      <c r="L160" s="27">
        <f t="shared" si="79"/>
        <v>9960</v>
      </c>
      <c r="M160" s="73">
        <f t="shared" si="79"/>
        <v>0</v>
      </c>
      <c r="N160" s="27">
        <f t="shared" si="79"/>
        <v>9960</v>
      </c>
      <c r="O160" s="73">
        <f aca="true" t="shared" si="80" ref="O160:T160">O161+O164</f>
        <v>0</v>
      </c>
      <c r="P160" s="27">
        <f t="shared" si="80"/>
        <v>9960</v>
      </c>
      <c r="Q160" s="73">
        <f t="shared" si="80"/>
        <v>0</v>
      </c>
      <c r="R160" s="27">
        <f t="shared" si="80"/>
        <v>9960</v>
      </c>
      <c r="S160" s="73">
        <f t="shared" si="80"/>
        <v>0</v>
      </c>
      <c r="T160" s="27">
        <f t="shared" si="80"/>
        <v>9960</v>
      </c>
      <c r="U160" s="73">
        <f>U161+U164</f>
        <v>600</v>
      </c>
      <c r="V160" s="27">
        <f>V161+V164</f>
        <v>10560</v>
      </c>
      <c r="W160" s="127" t="s">
        <v>212</v>
      </c>
      <c r="X160" s="127">
        <f>X161+X164</f>
        <v>10690</v>
      </c>
    </row>
    <row r="161" spans="2:24" s="4" customFormat="1" ht="48">
      <c r="B161" s="11">
        <v>715</v>
      </c>
      <c r="C161" s="43" t="s">
        <v>105</v>
      </c>
      <c r="D161" s="43" t="s">
        <v>63</v>
      </c>
      <c r="E161" s="43">
        <v>4400000</v>
      </c>
      <c r="F161" s="43" t="s">
        <v>66</v>
      </c>
      <c r="G161" s="74" t="s">
        <v>49</v>
      </c>
      <c r="H161" s="9">
        <f aca="true" t="shared" si="81" ref="H161:V162">H162</f>
        <v>7620</v>
      </c>
      <c r="I161" s="9">
        <f t="shared" si="81"/>
        <v>0</v>
      </c>
      <c r="J161" s="9">
        <f t="shared" si="81"/>
        <v>7620</v>
      </c>
      <c r="K161" s="81" t="str">
        <f t="shared" si="81"/>
        <v>+365</v>
      </c>
      <c r="L161" s="9">
        <f t="shared" si="81"/>
        <v>7985</v>
      </c>
      <c r="M161" s="81">
        <f t="shared" si="81"/>
        <v>0</v>
      </c>
      <c r="N161" s="9">
        <f t="shared" si="81"/>
        <v>7985</v>
      </c>
      <c r="O161" s="81">
        <f t="shared" si="81"/>
        <v>0</v>
      </c>
      <c r="P161" s="9">
        <f t="shared" si="81"/>
        <v>7985</v>
      </c>
      <c r="Q161" s="81">
        <f t="shared" si="81"/>
        <v>0</v>
      </c>
      <c r="R161" s="9">
        <f t="shared" si="81"/>
        <v>7985</v>
      </c>
      <c r="S161" s="81">
        <f t="shared" si="81"/>
        <v>0</v>
      </c>
      <c r="T161" s="9">
        <f t="shared" si="81"/>
        <v>7985</v>
      </c>
      <c r="U161" s="81" t="str">
        <f t="shared" si="81"/>
        <v>+600</v>
      </c>
      <c r="V161" s="9">
        <f t="shared" si="81"/>
        <v>8585</v>
      </c>
      <c r="W161" s="126" t="s">
        <v>212</v>
      </c>
      <c r="X161" s="126">
        <f>X162</f>
        <v>8715</v>
      </c>
    </row>
    <row r="162" spans="2:24" ht="24">
      <c r="B162" s="5">
        <v>715</v>
      </c>
      <c r="C162" s="46" t="s">
        <v>105</v>
      </c>
      <c r="D162" s="46" t="s">
        <v>63</v>
      </c>
      <c r="E162" s="46">
        <v>4409900</v>
      </c>
      <c r="F162" s="46" t="s">
        <v>66</v>
      </c>
      <c r="G162" s="76" t="s">
        <v>37</v>
      </c>
      <c r="H162" s="18">
        <f t="shared" si="81"/>
        <v>7620</v>
      </c>
      <c r="I162" s="18">
        <f t="shared" si="81"/>
        <v>0</v>
      </c>
      <c r="J162" s="18">
        <f t="shared" si="81"/>
        <v>7620</v>
      </c>
      <c r="K162" s="72" t="str">
        <f t="shared" si="81"/>
        <v>+365</v>
      </c>
      <c r="L162" s="18">
        <f t="shared" si="81"/>
        <v>7985</v>
      </c>
      <c r="M162" s="72">
        <f t="shared" si="81"/>
        <v>0</v>
      </c>
      <c r="N162" s="18">
        <f t="shared" si="81"/>
        <v>7985</v>
      </c>
      <c r="O162" s="72">
        <f t="shared" si="81"/>
        <v>0</v>
      </c>
      <c r="P162" s="18">
        <f t="shared" si="81"/>
        <v>7985</v>
      </c>
      <c r="Q162" s="72">
        <f t="shared" si="81"/>
        <v>0</v>
      </c>
      <c r="R162" s="18">
        <f t="shared" si="81"/>
        <v>7985</v>
      </c>
      <c r="S162" s="72">
        <f t="shared" si="81"/>
        <v>0</v>
      </c>
      <c r="T162" s="18">
        <f t="shared" si="81"/>
        <v>7985</v>
      </c>
      <c r="U162" s="72" t="str">
        <f t="shared" si="81"/>
        <v>+600</v>
      </c>
      <c r="V162" s="18">
        <f t="shared" si="81"/>
        <v>8585</v>
      </c>
      <c r="W162" s="127" t="s">
        <v>212</v>
      </c>
      <c r="X162" s="127">
        <f>X163</f>
        <v>8715</v>
      </c>
    </row>
    <row r="163" spans="2:24" ht="24">
      <c r="B163" s="5">
        <v>715</v>
      </c>
      <c r="C163" s="46" t="s">
        <v>105</v>
      </c>
      <c r="D163" s="46" t="s">
        <v>63</v>
      </c>
      <c r="E163" s="46">
        <v>4409900</v>
      </c>
      <c r="F163" s="46" t="s">
        <v>101</v>
      </c>
      <c r="G163" s="5" t="s">
        <v>38</v>
      </c>
      <c r="H163" s="27">
        <v>7620</v>
      </c>
      <c r="I163" s="27"/>
      <c r="J163" s="27">
        <v>7620</v>
      </c>
      <c r="K163" s="73" t="s">
        <v>151</v>
      </c>
      <c r="L163" s="73">
        <f>J163+K163</f>
        <v>7985</v>
      </c>
      <c r="M163" s="73"/>
      <c r="N163" s="73">
        <f>L163+M163</f>
        <v>7985</v>
      </c>
      <c r="O163" s="73"/>
      <c r="P163" s="73">
        <f>N163+O163</f>
        <v>7985</v>
      </c>
      <c r="Q163" s="73"/>
      <c r="R163" s="73">
        <f>P163+Q163</f>
        <v>7985</v>
      </c>
      <c r="S163" s="73"/>
      <c r="T163" s="73">
        <f>R163+S163</f>
        <v>7985</v>
      </c>
      <c r="U163" s="73" t="s">
        <v>202</v>
      </c>
      <c r="V163" s="73">
        <f>T163+U163</f>
        <v>8585</v>
      </c>
      <c r="W163" s="127" t="s">
        <v>212</v>
      </c>
      <c r="X163" s="127">
        <f>V163+W163</f>
        <v>8715</v>
      </c>
    </row>
    <row r="164" spans="2:24" s="4" customFormat="1" ht="60">
      <c r="B164" s="11">
        <v>715</v>
      </c>
      <c r="C164" s="43" t="s">
        <v>105</v>
      </c>
      <c r="D164" s="43" t="s">
        <v>63</v>
      </c>
      <c r="E164" s="43">
        <v>8000000</v>
      </c>
      <c r="F164" s="43" t="s">
        <v>66</v>
      </c>
      <c r="G164" s="74" t="s">
        <v>50</v>
      </c>
      <c r="H164" s="9">
        <f aca="true" t="shared" si="82" ref="H164:V165">H165</f>
        <v>1975</v>
      </c>
      <c r="I164" s="9">
        <f t="shared" si="82"/>
        <v>0</v>
      </c>
      <c r="J164" s="9">
        <f t="shared" si="82"/>
        <v>1975</v>
      </c>
      <c r="K164" s="81">
        <f t="shared" si="82"/>
        <v>0</v>
      </c>
      <c r="L164" s="9">
        <f t="shared" si="82"/>
        <v>1975</v>
      </c>
      <c r="M164" s="81">
        <f t="shared" si="82"/>
        <v>0</v>
      </c>
      <c r="N164" s="9">
        <f t="shared" si="82"/>
        <v>1975</v>
      </c>
      <c r="O164" s="81">
        <f t="shared" si="82"/>
        <v>0</v>
      </c>
      <c r="P164" s="9">
        <f t="shared" si="82"/>
        <v>1975</v>
      </c>
      <c r="Q164" s="81">
        <f t="shared" si="82"/>
        <v>0</v>
      </c>
      <c r="R164" s="9">
        <f t="shared" si="82"/>
        <v>1975</v>
      </c>
      <c r="S164" s="81">
        <f t="shared" si="82"/>
        <v>0</v>
      </c>
      <c r="T164" s="9">
        <f t="shared" si="82"/>
        <v>1975</v>
      </c>
      <c r="U164" s="81">
        <f t="shared" si="82"/>
        <v>0</v>
      </c>
      <c r="V164" s="9">
        <f t="shared" si="82"/>
        <v>1975</v>
      </c>
      <c r="W164" s="126"/>
      <c r="X164" s="128">
        <f>X165</f>
        <v>1975</v>
      </c>
    </row>
    <row r="165" spans="2:24" ht="24">
      <c r="B165" s="5">
        <v>715</v>
      </c>
      <c r="C165" s="46" t="s">
        <v>105</v>
      </c>
      <c r="D165" s="46" t="s">
        <v>63</v>
      </c>
      <c r="E165" s="46">
        <v>8009900</v>
      </c>
      <c r="F165" s="46" t="s">
        <v>66</v>
      </c>
      <c r="G165" s="76" t="s">
        <v>37</v>
      </c>
      <c r="H165" s="18">
        <f t="shared" si="82"/>
        <v>1975</v>
      </c>
      <c r="I165" s="18">
        <f t="shared" si="82"/>
        <v>0</v>
      </c>
      <c r="J165" s="18">
        <f t="shared" si="82"/>
        <v>1975</v>
      </c>
      <c r="K165" s="72">
        <f t="shared" si="82"/>
        <v>0</v>
      </c>
      <c r="L165" s="18">
        <f t="shared" si="82"/>
        <v>1975</v>
      </c>
      <c r="M165" s="72">
        <f t="shared" si="82"/>
        <v>0</v>
      </c>
      <c r="N165" s="18">
        <f t="shared" si="82"/>
        <v>1975</v>
      </c>
      <c r="O165" s="72">
        <f t="shared" si="82"/>
        <v>0</v>
      </c>
      <c r="P165" s="18">
        <f t="shared" si="82"/>
        <v>1975</v>
      </c>
      <c r="Q165" s="72">
        <f t="shared" si="82"/>
        <v>0</v>
      </c>
      <c r="R165" s="18">
        <f t="shared" si="82"/>
        <v>1975</v>
      </c>
      <c r="S165" s="72">
        <f t="shared" si="82"/>
        <v>0</v>
      </c>
      <c r="T165" s="18">
        <f t="shared" si="82"/>
        <v>1975</v>
      </c>
      <c r="U165" s="72">
        <f t="shared" si="82"/>
        <v>0</v>
      </c>
      <c r="V165" s="18">
        <f t="shared" si="82"/>
        <v>1975</v>
      </c>
      <c r="W165" s="127"/>
      <c r="X165" s="119">
        <f>X166</f>
        <v>1975</v>
      </c>
    </row>
    <row r="166" spans="2:24" ht="24">
      <c r="B166" s="5">
        <v>715</v>
      </c>
      <c r="C166" s="46" t="s">
        <v>105</v>
      </c>
      <c r="D166" s="46" t="s">
        <v>63</v>
      </c>
      <c r="E166" s="46">
        <v>8009900</v>
      </c>
      <c r="F166" s="46" t="s">
        <v>101</v>
      </c>
      <c r="G166" s="5" t="s">
        <v>38</v>
      </c>
      <c r="H166" s="27">
        <v>1975</v>
      </c>
      <c r="I166" s="27"/>
      <c r="J166" s="27">
        <v>1975</v>
      </c>
      <c r="K166" s="73"/>
      <c r="L166" s="27">
        <v>1975</v>
      </c>
      <c r="M166" s="73"/>
      <c r="N166" s="27">
        <v>1975</v>
      </c>
      <c r="O166" s="73"/>
      <c r="P166" s="27">
        <v>1975</v>
      </c>
      <c r="Q166" s="73"/>
      <c r="R166" s="27">
        <v>1975</v>
      </c>
      <c r="S166" s="73"/>
      <c r="T166" s="27">
        <v>1975</v>
      </c>
      <c r="U166" s="73"/>
      <c r="V166" s="27">
        <v>1975</v>
      </c>
      <c r="W166" s="127"/>
      <c r="X166" s="119">
        <f>V166</f>
        <v>1975</v>
      </c>
    </row>
    <row r="167" spans="2:24" s="4" customFormat="1" ht="15.75">
      <c r="B167" s="33">
        <v>715</v>
      </c>
      <c r="C167" s="24"/>
      <c r="D167" s="24"/>
      <c r="E167" s="30"/>
      <c r="F167" s="24"/>
      <c r="G167" s="11" t="s">
        <v>194</v>
      </c>
      <c r="H167" s="6">
        <f aca="true" t="shared" si="83" ref="H167:V171">H168</f>
        <v>1763</v>
      </c>
      <c r="I167" s="6">
        <f t="shared" si="83"/>
        <v>0</v>
      </c>
      <c r="J167" s="6">
        <f t="shared" si="83"/>
        <v>1763</v>
      </c>
      <c r="K167" s="22" t="str">
        <f t="shared" si="83"/>
        <v>+184</v>
      </c>
      <c r="L167" s="6">
        <f t="shared" si="83"/>
        <v>1947</v>
      </c>
      <c r="M167" s="22">
        <f t="shared" si="83"/>
        <v>0</v>
      </c>
      <c r="N167" s="6">
        <f t="shared" si="83"/>
        <v>1947</v>
      </c>
      <c r="O167" s="22" t="str">
        <f t="shared" si="83"/>
        <v>+84</v>
      </c>
      <c r="P167" s="6">
        <f t="shared" si="83"/>
        <v>2031</v>
      </c>
      <c r="Q167" s="22">
        <f t="shared" si="83"/>
        <v>0</v>
      </c>
      <c r="R167" s="6">
        <f t="shared" si="83"/>
        <v>2031</v>
      </c>
      <c r="S167" s="22">
        <f t="shared" si="83"/>
        <v>0</v>
      </c>
      <c r="T167" s="6">
        <f t="shared" si="83"/>
        <v>2031</v>
      </c>
      <c r="U167" s="22">
        <f t="shared" si="83"/>
        <v>0</v>
      </c>
      <c r="V167" s="6">
        <f t="shared" si="83"/>
        <v>2031</v>
      </c>
      <c r="W167" s="126"/>
      <c r="X167" s="126">
        <f>X168</f>
        <v>2031</v>
      </c>
    </row>
    <row r="168" spans="2:24" s="4" customFormat="1" ht="36">
      <c r="B168" s="11">
        <v>715</v>
      </c>
      <c r="C168" s="43" t="s">
        <v>105</v>
      </c>
      <c r="D168" s="43" t="s">
        <v>64</v>
      </c>
      <c r="E168" s="43" t="s">
        <v>65</v>
      </c>
      <c r="F168" s="43" t="s">
        <v>66</v>
      </c>
      <c r="G168" s="74" t="s">
        <v>47</v>
      </c>
      <c r="H168" s="6">
        <f t="shared" si="83"/>
        <v>1763</v>
      </c>
      <c r="I168" s="6">
        <f t="shared" si="83"/>
        <v>0</v>
      </c>
      <c r="J168" s="6">
        <f t="shared" si="83"/>
        <v>1763</v>
      </c>
      <c r="K168" s="22" t="str">
        <f t="shared" si="83"/>
        <v>+184</v>
      </c>
      <c r="L168" s="6">
        <f t="shared" si="83"/>
        <v>1947</v>
      </c>
      <c r="M168" s="22">
        <f t="shared" si="83"/>
        <v>0</v>
      </c>
      <c r="N168" s="6">
        <f t="shared" si="83"/>
        <v>1947</v>
      </c>
      <c r="O168" s="22" t="str">
        <f t="shared" si="83"/>
        <v>+84</v>
      </c>
      <c r="P168" s="6">
        <f t="shared" si="83"/>
        <v>2031</v>
      </c>
      <c r="Q168" s="22">
        <f t="shared" si="83"/>
        <v>0</v>
      </c>
      <c r="R168" s="6">
        <f t="shared" si="83"/>
        <v>2031</v>
      </c>
      <c r="S168" s="22">
        <f t="shared" si="83"/>
        <v>0</v>
      </c>
      <c r="T168" s="6">
        <f t="shared" si="83"/>
        <v>2031</v>
      </c>
      <c r="U168" s="22">
        <f t="shared" si="83"/>
        <v>0</v>
      </c>
      <c r="V168" s="6">
        <f t="shared" si="83"/>
        <v>2031</v>
      </c>
      <c r="W168" s="126"/>
      <c r="X168" s="126">
        <f>X169</f>
        <v>2031</v>
      </c>
    </row>
    <row r="169" spans="2:24" ht="15.75">
      <c r="B169" s="5">
        <v>715</v>
      </c>
      <c r="C169" s="46" t="s">
        <v>105</v>
      </c>
      <c r="D169" s="46" t="s">
        <v>63</v>
      </c>
      <c r="E169" s="46" t="s">
        <v>65</v>
      </c>
      <c r="F169" s="46" t="s">
        <v>66</v>
      </c>
      <c r="G169" s="76" t="s">
        <v>48</v>
      </c>
      <c r="H169" s="27">
        <f t="shared" si="83"/>
        <v>1763</v>
      </c>
      <c r="I169" s="27">
        <f t="shared" si="83"/>
        <v>0</v>
      </c>
      <c r="J169" s="27">
        <f t="shared" si="83"/>
        <v>1763</v>
      </c>
      <c r="K169" s="73" t="str">
        <f t="shared" si="83"/>
        <v>+184</v>
      </c>
      <c r="L169" s="27">
        <f t="shared" si="83"/>
        <v>1947</v>
      </c>
      <c r="M169" s="73">
        <f t="shared" si="83"/>
        <v>0</v>
      </c>
      <c r="N169" s="27">
        <f t="shared" si="83"/>
        <v>1947</v>
      </c>
      <c r="O169" s="73" t="str">
        <f t="shared" si="83"/>
        <v>+84</v>
      </c>
      <c r="P169" s="27">
        <f t="shared" si="83"/>
        <v>2031</v>
      </c>
      <c r="Q169" s="73">
        <f t="shared" si="83"/>
        <v>0</v>
      </c>
      <c r="R169" s="27">
        <f t="shared" si="83"/>
        <v>2031</v>
      </c>
      <c r="S169" s="73">
        <f t="shared" si="83"/>
        <v>0</v>
      </c>
      <c r="T169" s="27">
        <f t="shared" si="83"/>
        <v>2031</v>
      </c>
      <c r="U169" s="73">
        <f t="shared" si="83"/>
        <v>0</v>
      </c>
      <c r="V169" s="27">
        <f t="shared" si="83"/>
        <v>2031</v>
      </c>
      <c r="W169" s="127"/>
      <c r="X169" s="127">
        <f>X170</f>
        <v>2031</v>
      </c>
    </row>
    <row r="170" spans="2:24" ht="15.75">
      <c r="B170" s="5">
        <v>715</v>
      </c>
      <c r="C170" s="20" t="s">
        <v>105</v>
      </c>
      <c r="D170" s="20" t="s">
        <v>63</v>
      </c>
      <c r="E170" s="29">
        <v>4420000</v>
      </c>
      <c r="F170" s="20" t="s">
        <v>66</v>
      </c>
      <c r="G170" s="76" t="s">
        <v>51</v>
      </c>
      <c r="H170" s="27">
        <f t="shared" si="83"/>
        <v>1763</v>
      </c>
      <c r="I170" s="27">
        <f t="shared" si="83"/>
        <v>0</v>
      </c>
      <c r="J170" s="27">
        <f t="shared" si="83"/>
        <v>1763</v>
      </c>
      <c r="K170" s="73" t="str">
        <f t="shared" si="83"/>
        <v>+184</v>
      </c>
      <c r="L170" s="27">
        <f t="shared" si="83"/>
        <v>1947</v>
      </c>
      <c r="M170" s="73">
        <f t="shared" si="83"/>
        <v>0</v>
      </c>
      <c r="N170" s="27">
        <f t="shared" si="83"/>
        <v>1947</v>
      </c>
      <c r="O170" s="73" t="str">
        <f t="shared" si="83"/>
        <v>+84</v>
      </c>
      <c r="P170" s="27">
        <f t="shared" si="83"/>
        <v>2031</v>
      </c>
      <c r="Q170" s="73">
        <f t="shared" si="83"/>
        <v>0</v>
      </c>
      <c r="R170" s="27">
        <f t="shared" si="83"/>
        <v>2031</v>
      </c>
      <c r="S170" s="73">
        <f t="shared" si="83"/>
        <v>0</v>
      </c>
      <c r="T170" s="27">
        <f t="shared" si="83"/>
        <v>2031</v>
      </c>
      <c r="U170" s="73">
        <f t="shared" si="83"/>
        <v>0</v>
      </c>
      <c r="V170" s="27">
        <f t="shared" si="83"/>
        <v>2031</v>
      </c>
      <c r="W170" s="127"/>
      <c r="X170" s="127">
        <f>X171</f>
        <v>2031</v>
      </c>
    </row>
    <row r="171" spans="2:24" ht="24">
      <c r="B171" s="5">
        <v>715</v>
      </c>
      <c r="C171" s="20" t="s">
        <v>105</v>
      </c>
      <c r="D171" s="20" t="s">
        <v>63</v>
      </c>
      <c r="E171" s="29">
        <v>4429900</v>
      </c>
      <c r="F171" s="20" t="s">
        <v>66</v>
      </c>
      <c r="G171" s="76" t="s">
        <v>37</v>
      </c>
      <c r="H171" s="27">
        <f t="shared" si="83"/>
        <v>1763</v>
      </c>
      <c r="I171" s="27">
        <f t="shared" si="83"/>
        <v>0</v>
      </c>
      <c r="J171" s="27">
        <f t="shared" si="83"/>
        <v>1763</v>
      </c>
      <c r="K171" s="73" t="str">
        <f t="shared" si="83"/>
        <v>+184</v>
      </c>
      <c r="L171" s="27">
        <f t="shared" si="83"/>
        <v>1947</v>
      </c>
      <c r="M171" s="73">
        <f t="shared" si="83"/>
        <v>0</v>
      </c>
      <c r="N171" s="27">
        <f t="shared" si="83"/>
        <v>1947</v>
      </c>
      <c r="O171" s="73" t="str">
        <f t="shared" si="83"/>
        <v>+84</v>
      </c>
      <c r="P171" s="27">
        <f t="shared" si="83"/>
        <v>2031</v>
      </c>
      <c r="Q171" s="73">
        <f t="shared" si="83"/>
        <v>0</v>
      </c>
      <c r="R171" s="27">
        <f t="shared" si="83"/>
        <v>2031</v>
      </c>
      <c r="S171" s="73">
        <f t="shared" si="83"/>
        <v>0</v>
      </c>
      <c r="T171" s="27">
        <f t="shared" si="83"/>
        <v>2031</v>
      </c>
      <c r="U171" s="73">
        <f t="shared" si="83"/>
        <v>0</v>
      </c>
      <c r="V171" s="27">
        <f t="shared" si="83"/>
        <v>2031</v>
      </c>
      <c r="W171" s="127"/>
      <c r="X171" s="127">
        <f>X172</f>
        <v>2031</v>
      </c>
    </row>
    <row r="172" spans="2:24" ht="24">
      <c r="B172" s="5">
        <v>715</v>
      </c>
      <c r="C172" s="20" t="s">
        <v>105</v>
      </c>
      <c r="D172" s="20" t="s">
        <v>63</v>
      </c>
      <c r="E172" s="29">
        <v>4429900</v>
      </c>
      <c r="F172" s="20" t="s">
        <v>101</v>
      </c>
      <c r="G172" s="5" t="s">
        <v>38</v>
      </c>
      <c r="H172" s="27">
        <v>1763</v>
      </c>
      <c r="I172" s="27"/>
      <c r="J172" s="27">
        <v>1763</v>
      </c>
      <c r="K172" s="73" t="s">
        <v>152</v>
      </c>
      <c r="L172" s="73">
        <f>J172+K172</f>
        <v>1947</v>
      </c>
      <c r="M172" s="73"/>
      <c r="N172" s="73">
        <f>L172+M172</f>
        <v>1947</v>
      </c>
      <c r="O172" s="97" t="s">
        <v>169</v>
      </c>
      <c r="P172" s="73">
        <f>N172+O172</f>
        <v>2031</v>
      </c>
      <c r="Q172" s="97"/>
      <c r="R172" s="73">
        <f>P172+Q172</f>
        <v>2031</v>
      </c>
      <c r="S172" s="97"/>
      <c r="T172" s="73">
        <f>R172+S172</f>
        <v>2031</v>
      </c>
      <c r="U172" s="97"/>
      <c r="V172" s="73">
        <f>T172+U172</f>
        <v>2031</v>
      </c>
      <c r="W172" s="127"/>
      <c r="X172" s="127">
        <f>V172</f>
        <v>2031</v>
      </c>
    </row>
    <row r="173" spans="2:24" s="4" customFormat="1" ht="48">
      <c r="B173" s="25">
        <v>723</v>
      </c>
      <c r="C173" s="24"/>
      <c r="D173" s="24"/>
      <c r="E173" s="30"/>
      <c r="F173" s="24"/>
      <c r="G173" s="11" t="s">
        <v>56</v>
      </c>
      <c r="H173" s="9">
        <f aca="true" t="shared" si="84" ref="H173:V173">H174</f>
        <v>4050</v>
      </c>
      <c r="I173" s="9">
        <f t="shared" si="84"/>
        <v>205</v>
      </c>
      <c r="J173" s="9">
        <f t="shared" si="84"/>
        <v>4255</v>
      </c>
      <c r="K173" s="81">
        <f t="shared" si="84"/>
        <v>72</v>
      </c>
      <c r="L173" s="9">
        <f t="shared" si="84"/>
        <v>4327</v>
      </c>
      <c r="M173" s="81">
        <f t="shared" si="84"/>
        <v>0</v>
      </c>
      <c r="N173" s="9">
        <f t="shared" si="84"/>
        <v>4327</v>
      </c>
      <c r="O173" s="81">
        <f t="shared" si="84"/>
        <v>380</v>
      </c>
      <c r="P173" s="9">
        <f t="shared" si="84"/>
        <v>4707</v>
      </c>
      <c r="Q173" s="81">
        <f t="shared" si="84"/>
        <v>0</v>
      </c>
      <c r="R173" s="9">
        <f t="shared" si="84"/>
        <v>4707</v>
      </c>
      <c r="S173" s="81">
        <f t="shared" si="84"/>
        <v>0</v>
      </c>
      <c r="T173" s="9">
        <f t="shared" si="84"/>
        <v>4707</v>
      </c>
      <c r="U173" s="81" t="str">
        <f t="shared" si="84"/>
        <v>+50</v>
      </c>
      <c r="V173" s="9">
        <f t="shared" si="84"/>
        <v>4757</v>
      </c>
      <c r="W173" s="126" t="s">
        <v>211</v>
      </c>
      <c r="X173" s="126">
        <f>X174+X184</f>
        <v>3778</v>
      </c>
    </row>
    <row r="174" spans="2:24" s="4" customFormat="1" ht="24">
      <c r="B174" s="32">
        <v>723</v>
      </c>
      <c r="C174" s="24" t="s">
        <v>63</v>
      </c>
      <c r="D174" s="24">
        <v>14</v>
      </c>
      <c r="E174" s="51" t="s">
        <v>65</v>
      </c>
      <c r="F174" s="43" t="s">
        <v>66</v>
      </c>
      <c r="G174" s="11" t="s">
        <v>15</v>
      </c>
      <c r="H174" s="9">
        <f aca="true" t="shared" si="85" ref="H174:N174">H175+H178</f>
        <v>4050</v>
      </c>
      <c r="I174" s="81">
        <f t="shared" si="85"/>
        <v>205</v>
      </c>
      <c r="J174" s="9">
        <f t="shared" si="85"/>
        <v>4255</v>
      </c>
      <c r="K174" s="81">
        <f t="shared" si="85"/>
        <v>72</v>
      </c>
      <c r="L174" s="9">
        <f t="shared" si="85"/>
        <v>4327</v>
      </c>
      <c r="M174" s="81">
        <f t="shared" si="85"/>
        <v>0</v>
      </c>
      <c r="N174" s="9">
        <f t="shared" si="85"/>
        <v>4327</v>
      </c>
      <c r="O174" s="81">
        <f aca="true" t="shared" si="86" ref="O174:T174">O175+O178+O181</f>
        <v>380</v>
      </c>
      <c r="P174" s="9">
        <f t="shared" si="86"/>
        <v>4707</v>
      </c>
      <c r="Q174" s="81">
        <f t="shared" si="86"/>
        <v>0</v>
      </c>
      <c r="R174" s="9">
        <f t="shared" si="86"/>
        <v>4707</v>
      </c>
      <c r="S174" s="81">
        <f t="shared" si="86"/>
        <v>0</v>
      </c>
      <c r="T174" s="9">
        <f t="shared" si="86"/>
        <v>4707</v>
      </c>
      <c r="U174" s="81" t="s">
        <v>147</v>
      </c>
      <c r="V174" s="81">
        <f>V175+V178+V181+V184</f>
        <v>4757</v>
      </c>
      <c r="W174" s="126" t="s">
        <v>211</v>
      </c>
      <c r="X174" s="139">
        <f>X175+X178</f>
        <v>3728</v>
      </c>
    </row>
    <row r="175" spans="2:24" s="4" customFormat="1" ht="84">
      <c r="B175" s="32">
        <v>723</v>
      </c>
      <c r="C175" s="24" t="s">
        <v>63</v>
      </c>
      <c r="D175" s="24">
        <v>14</v>
      </c>
      <c r="E175" s="43" t="s">
        <v>72</v>
      </c>
      <c r="F175" s="43" t="s">
        <v>66</v>
      </c>
      <c r="G175" s="11" t="s">
        <v>10</v>
      </c>
      <c r="H175" s="9">
        <f aca="true" t="shared" si="87" ref="H175:V176">H176</f>
        <v>3250</v>
      </c>
      <c r="I175" s="81" t="str">
        <f t="shared" si="87"/>
        <v>+205</v>
      </c>
      <c r="J175" s="9">
        <f t="shared" si="87"/>
        <v>3455</v>
      </c>
      <c r="K175" s="81" t="str">
        <f t="shared" si="87"/>
        <v>+72</v>
      </c>
      <c r="L175" s="9">
        <f t="shared" si="87"/>
        <v>3527</v>
      </c>
      <c r="M175" s="81">
        <f t="shared" si="87"/>
        <v>0</v>
      </c>
      <c r="N175" s="9">
        <f t="shared" si="87"/>
        <v>3527</v>
      </c>
      <c r="O175" s="81" t="str">
        <f t="shared" si="87"/>
        <v>+300</v>
      </c>
      <c r="P175" s="9">
        <f t="shared" si="87"/>
        <v>3827</v>
      </c>
      <c r="Q175" s="81">
        <f t="shared" si="87"/>
        <v>0</v>
      </c>
      <c r="R175" s="9">
        <f t="shared" si="87"/>
        <v>3827</v>
      </c>
      <c r="S175" s="81">
        <f t="shared" si="87"/>
        <v>0</v>
      </c>
      <c r="T175" s="9">
        <f t="shared" si="87"/>
        <v>3827</v>
      </c>
      <c r="U175" s="81">
        <f t="shared" si="87"/>
        <v>0</v>
      </c>
      <c r="V175" s="9">
        <f t="shared" si="87"/>
        <v>3827</v>
      </c>
      <c r="W175" s="126" t="s">
        <v>211</v>
      </c>
      <c r="X175" s="128">
        <f>X176</f>
        <v>2848</v>
      </c>
    </row>
    <row r="176" spans="2:24" ht="15.75">
      <c r="B176" s="31">
        <v>723</v>
      </c>
      <c r="C176" s="20" t="s">
        <v>63</v>
      </c>
      <c r="D176" s="20">
        <v>14</v>
      </c>
      <c r="E176" s="20" t="s">
        <v>73</v>
      </c>
      <c r="F176" s="46" t="s">
        <v>66</v>
      </c>
      <c r="G176" s="5" t="s">
        <v>11</v>
      </c>
      <c r="H176" s="18">
        <f t="shared" si="87"/>
        <v>3250</v>
      </c>
      <c r="I176" s="18" t="str">
        <f t="shared" si="87"/>
        <v>+205</v>
      </c>
      <c r="J176" s="18">
        <f t="shared" si="87"/>
        <v>3455</v>
      </c>
      <c r="K176" s="72" t="str">
        <f t="shared" si="87"/>
        <v>+72</v>
      </c>
      <c r="L176" s="18">
        <f t="shared" si="87"/>
        <v>3527</v>
      </c>
      <c r="M176" s="72">
        <f t="shared" si="87"/>
        <v>0</v>
      </c>
      <c r="N176" s="18">
        <f t="shared" si="87"/>
        <v>3527</v>
      </c>
      <c r="O176" s="72" t="str">
        <f t="shared" si="87"/>
        <v>+300</v>
      </c>
      <c r="P176" s="18">
        <f t="shared" si="87"/>
        <v>3827</v>
      </c>
      <c r="Q176" s="72">
        <f t="shared" si="87"/>
        <v>0</v>
      </c>
      <c r="R176" s="18">
        <f t="shared" si="87"/>
        <v>3827</v>
      </c>
      <c r="S176" s="72">
        <f t="shared" si="87"/>
        <v>0</v>
      </c>
      <c r="T176" s="18">
        <f t="shared" si="87"/>
        <v>3827</v>
      </c>
      <c r="U176" s="72">
        <f t="shared" si="87"/>
        <v>0</v>
      </c>
      <c r="V176" s="18">
        <f t="shared" si="87"/>
        <v>3827</v>
      </c>
      <c r="W176" s="127" t="s">
        <v>211</v>
      </c>
      <c r="X176" s="119">
        <f>X177</f>
        <v>2848</v>
      </c>
    </row>
    <row r="177" spans="2:24" ht="24">
      <c r="B177" s="31">
        <v>723</v>
      </c>
      <c r="C177" s="20" t="s">
        <v>63</v>
      </c>
      <c r="D177" s="20">
        <v>14</v>
      </c>
      <c r="E177" s="20" t="s">
        <v>73</v>
      </c>
      <c r="F177" s="46">
        <v>500</v>
      </c>
      <c r="G177" s="5" t="s">
        <v>12</v>
      </c>
      <c r="H177" s="27">
        <v>3250</v>
      </c>
      <c r="I177" s="73" t="s">
        <v>142</v>
      </c>
      <c r="J177" s="73">
        <f>I177+H177</f>
        <v>3455</v>
      </c>
      <c r="K177" s="73" t="s">
        <v>153</v>
      </c>
      <c r="L177" s="73">
        <f>K177+J177</f>
        <v>3527</v>
      </c>
      <c r="M177" s="73"/>
      <c r="N177" s="73">
        <f>M177+L177</f>
        <v>3527</v>
      </c>
      <c r="O177" s="97" t="s">
        <v>176</v>
      </c>
      <c r="P177" s="73">
        <f>O177+N177</f>
        <v>3827</v>
      </c>
      <c r="Q177" s="97"/>
      <c r="R177" s="73">
        <f>Q177+P177</f>
        <v>3827</v>
      </c>
      <c r="S177" s="97"/>
      <c r="T177" s="73">
        <f>S177+R177</f>
        <v>3827</v>
      </c>
      <c r="U177" s="97"/>
      <c r="V177" s="73">
        <f>U177+T177</f>
        <v>3827</v>
      </c>
      <c r="W177" s="127" t="s">
        <v>211</v>
      </c>
      <c r="X177" s="119">
        <v>2848</v>
      </c>
    </row>
    <row r="178" spans="2:24" s="4" customFormat="1" ht="72">
      <c r="B178" s="32">
        <v>723</v>
      </c>
      <c r="C178" s="24" t="s">
        <v>63</v>
      </c>
      <c r="D178" s="24">
        <v>14</v>
      </c>
      <c r="E178" s="43" t="s">
        <v>109</v>
      </c>
      <c r="F178" s="43" t="s">
        <v>66</v>
      </c>
      <c r="G178" s="11" t="s">
        <v>57</v>
      </c>
      <c r="H178" s="9">
        <f aca="true" t="shared" si="88" ref="H178:V182">H179</f>
        <v>800</v>
      </c>
      <c r="I178" s="81">
        <f t="shared" si="88"/>
        <v>0</v>
      </c>
      <c r="J178" s="9">
        <f t="shared" si="88"/>
        <v>800</v>
      </c>
      <c r="K178" s="81">
        <f t="shared" si="88"/>
        <v>0</v>
      </c>
      <c r="L178" s="9">
        <f t="shared" si="88"/>
        <v>800</v>
      </c>
      <c r="M178" s="81">
        <f t="shared" si="88"/>
        <v>0</v>
      </c>
      <c r="N178" s="9">
        <f t="shared" si="88"/>
        <v>800</v>
      </c>
      <c r="O178" s="81" t="str">
        <f t="shared" si="88"/>
        <v>+80</v>
      </c>
      <c r="P178" s="9">
        <f t="shared" si="88"/>
        <v>880</v>
      </c>
      <c r="Q178" s="81">
        <f t="shared" si="88"/>
        <v>0</v>
      </c>
      <c r="R178" s="9">
        <f t="shared" si="88"/>
        <v>880</v>
      </c>
      <c r="S178" s="81">
        <f t="shared" si="88"/>
        <v>0</v>
      </c>
      <c r="T178" s="9">
        <f t="shared" si="88"/>
        <v>880</v>
      </c>
      <c r="U178" s="81">
        <f t="shared" si="88"/>
        <v>0</v>
      </c>
      <c r="V178" s="9">
        <f t="shared" si="88"/>
        <v>880</v>
      </c>
      <c r="W178" s="126"/>
      <c r="X178" s="128">
        <f>X179</f>
        <v>880</v>
      </c>
    </row>
    <row r="179" spans="2:24" ht="48">
      <c r="B179" s="31">
        <v>723</v>
      </c>
      <c r="C179" s="20" t="s">
        <v>63</v>
      </c>
      <c r="D179" s="20">
        <v>14</v>
      </c>
      <c r="E179" s="20" t="s">
        <v>110</v>
      </c>
      <c r="F179" s="46" t="s">
        <v>66</v>
      </c>
      <c r="G179" s="5" t="s">
        <v>58</v>
      </c>
      <c r="H179" s="18">
        <f t="shared" si="88"/>
        <v>800</v>
      </c>
      <c r="I179" s="18">
        <f t="shared" si="88"/>
        <v>0</v>
      </c>
      <c r="J179" s="18">
        <f t="shared" si="88"/>
        <v>800</v>
      </c>
      <c r="K179" s="72">
        <f t="shared" si="88"/>
        <v>0</v>
      </c>
      <c r="L179" s="18">
        <f t="shared" si="88"/>
        <v>800</v>
      </c>
      <c r="M179" s="72">
        <f t="shared" si="88"/>
        <v>0</v>
      </c>
      <c r="N179" s="18">
        <f t="shared" si="88"/>
        <v>800</v>
      </c>
      <c r="O179" s="72" t="str">
        <f t="shared" si="88"/>
        <v>+80</v>
      </c>
      <c r="P179" s="18">
        <f t="shared" si="88"/>
        <v>880</v>
      </c>
      <c r="Q179" s="72">
        <f t="shared" si="88"/>
        <v>0</v>
      </c>
      <c r="R179" s="18">
        <f t="shared" si="88"/>
        <v>880</v>
      </c>
      <c r="S179" s="72">
        <f t="shared" si="88"/>
        <v>0</v>
      </c>
      <c r="T179" s="18">
        <f t="shared" si="88"/>
        <v>880</v>
      </c>
      <c r="U179" s="72">
        <f t="shared" si="88"/>
        <v>0</v>
      </c>
      <c r="V179" s="18">
        <f t="shared" si="88"/>
        <v>880</v>
      </c>
      <c r="W179" s="127"/>
      <c r="X179" s="119">
        <f>X180</f>
        <v>880</v>
      </c>
    </row>
    <row r="180" spans="2:24" ht="24">
      <c r="B180" s="31">
        <v>723</v>
      </c>
      <c r="C180" s="20" t="s">
        <v>63</v>
      </c>
      <c r="D180" s="20">
        <v>14</v>
      </c>
      <c r="E180" s="20" t="s">
        <v>110</v>
      </c>
      <c r="F180" s="46">
        <v>500</v>
      </c>
      <c r="G180" s="5" t="s">
        <v>12</v>
      </c>
      <c r="H180" s="27">
        <v>800</v>
      </c>
      <c r="I180" s="27"/>
      <c r="J180" s="27">
        <v>800</v>
      </c>
      <c r="K180" s="73"/>
      <c r="L180" s="27">
        <v>800</v>
      </c>
      <c r="M180" s="73"/>
      <c r="N180" s="27">
        <v>800</v>
      </c>
      <c r="O180" s="73" t="s">
        <v>172</v>
      </c>
      <c r="P180" s="73">
        <f>O180+N180</f>
        <v>880</v>
      </c>
      <c r="Q180" s="73"/>
      <c r="R180" s="73">
        <f>Q180+P180</f>
        <v>880</v>
      </c>
      <c r="S180" s="73"/>
      <c r="T180" s="73">
        <f>S180+R180</f>
        <v>880</v>
      </c>
      <c r="U180" s="73"/>
      <c r="V180" s="73">
        <f>U180+T180</f>
        <v>880</v>
      </c>
      <c r="W180" s="127"/>
      <c r="X180" s="127">
        <f>V180</f>
        <v>880</v>
      </c>
    </row>
    <row r="181" spans="2:24" ht="26.25" customHeight="1">
      <c r="B181" s="5">
        <v>723</v>
      </c>
      <c r="C181" s="101" t="s">
        <v>63</v>
      </c>
      <c r="D181" s="103">
        <v>14</v>
      </c>
      <c r="E181" s="16" t="s">
        <v>75</v>
      </c>
      <c r="F181" s="46" t="s">
        <v>66</v>
      </c>
      <c r="G181" s="5" t="s">
        <v>173</v>
      </c>
      <c r="H181" s="27"/>
      <c r="I181" s="27"/>
      <c r="J181" s="27"/>
      <c r="K181" s="73"/>
      <c r="L181" s="27"/>
      <c r="M181" s="73"/>
      <c r="N181" s="27"/>
      <c r="O181" s="81">
        <f t="shared" si="88"/>
        <v>0</v>
      </c>
      <c r="P181" s="9">
        <f t="shared" si="88"/>
        <v>0</v>
      </c>
      <c r="Q181" s="81">
        <f t="shared" si="88"/>
        <v>0</v>
      </c>
      <c r="R181" s="9">
        <f t="shared" si="88"/>
        <v>0</v>
      </c>
      <c r="S181" s="81">
        <f t="shared" si="88"/>
        <v>0</v>
      </c>
      <c r="T181" s="9">
        <f t="shared" si="88"/>
        <v>0</v>
      </c>
      <c r="U181" s="81">
        <f t="shared" si="88"/>
        <v>0</v>
      </c>
      <c r="V181" s="9">
        <f t="shared" si="88"/>
        <v>0</v>
      </c>
      <c r="W181" s="127"/>
      <c r="X181" s="119">
        <f>X182</f>
        <v>0</v>
      </c>
    </row>
    <row r="182" spans="2:24" ht="24">
      <c r="B182" s="5">
        <v>723</v>
      </c>
      <c r="C182" s="101" t="s">
        <v>63</v>
      </c>
      <c r="D182" s="103">
        <v>14</v>
      </c>
      <c r="E182" s="16" t="s">
        <v>76</v>
      </c>
      <c r="F182" s="46" t="s">
        <v>66</v>
      </c>
      <c r="G182" s="5" t="s">
        <v>18</v>
      </c>
      <c r="H182" s="27"/>
      <c r="I182" s="27"/>
      <c r="J182" s="27"/>
      <c r="K182" s="73"/>
      <c r="L182" s="27"/>
      <c r="M182" s="73"/>
      <c r="N182" s="27"/>
      <c r="O182" s="72">
        <f t="shared" si="88"/>
        <v>0</v>
      </c>
      <c r="P182" s="18">
        <f t="shared" si="88"/>
        <v>0</v>
      </c>
      <c r="Q182" s="72">
        <f t="shared" si="88"/>
        <v>0</v>
      </c>
      <c r="R182" s="18">
        <f t="shared" si="88"/>
        <v>0</v>
      </c>
      <c r="S182" s="72">
        <f t="shared" si="88"/>
        <v>0</v>
      </c>
      <c r="T182" s="18">
        <f t="shared" si="88"/>
        <v>0</v>
      </c>
      <c r="U182" s="72">
        <f t="shared" si="88"/>
        <v>0</v>
      </c>
      <c r="V182" s="18">
        <f t="shared" si="88"/>
        <v>0</v>
      </c>
      <c r="W182" s="127"/>
      <c r="X182" s="119">
        <f>X183</f>
        <v>0</v>
      </c>
    </row>
    <row r="183" spans="2:24" ht="24">
      <c r="B183" s="5">
        <v>723</v>
      </c>
      <c r="C183" s="20" t="s">
        <v>63</v>
      </c>
      <c r="D183" s="103">
        <v>14</v>
      </c>
      <c r="E183" s="16" t="s">
        <v>76</v>
      </c>
      <c r="F183" s="7">
        <v>500</v>
      </c>
      <c r="G183" s="5" t="s">
        <v>12</v>
      </c>
      <c r="H183" s="27"/>
      <c r="I183" s="27"/>
      <c r="J183" s="27"/>
      <c r="K183" s="73"/>
      <c r="L183" s="27"/>
      <c r="M183" s="73"/>
      <c r="N183" s="27"/>
      <c r="O183" s="73"/>
      <c r="P183" s="73">
        <f>O183+N183</f>
        <v>0</v>
      </c>
      <c r="Q183" s="73"/>
      <c r="R183" s="73">
        <f>Q183+P183</f>
        <v>0</v>
      </c>
      <c r="S183" s="73"/>
      <c r="T183" s="73">
        <f>S183+R183</f>
        <v>0</v>
      </c>
      <c r="U183" s="73"/>
      <c r="V183" s="73">
        <f>U183+T183</f>
        <v>0</v>
      </c>
      <c r="W183" s="127"/>
      <c r="X183" s="119">
        <v>0</v>
      </c>
    </row>
    <row r="184" spans="2:24" s="4" customFormat="1" ht="42.75">
      <c r="B184" s="11">
        <v>723</v>
      </c>
      <c r="C184" s="13" t="s">
        <v>95</v>
      </c>
      <c r="D184" s="13" t="s">
        <v>64</v>
      </c>
      <c r="E184" s="43" t="s">
        <v>65</v>
      </c>
      <c r="F184" s="43" t="s">
        <v>66</v>
      </c>
      <c r="G184" s="33" t="s">
        <v>29</v>
      </c>
      <c r="H184" s="6"/>
      <c r="I184" s="6"/>
      <c r="J184" s="6"/>
      <c r="K184" s="22"/>
      <c r="L184" s="6"/>
      <c r="M184" s="22"/>
      <c r="N184" s="6"/>
      <c r="O184" s="22"/>
      <c r="P184" s="22"/>
      <c r="Q184" s="22"/>
      <c r="R184" s="22"/>
      <c r="S184" s="22"/>
      <c r="T184" s="22"/>
      <c r="U184" s="22" t="s">
        <v>147</v>
      </c>
      <c r="V184" s="22" t="s">
        <v>205</v>
      </c>
      <c r="W184" s="126"/>
      <c r="X184" s="126" t="str">
        <f>X185</f>
        <v>50</v>
      </c>
    </row>
    <row r="185" spans="2:24" s="4" customFormat="1" ht="15.75">
      <c r="B185" s="11">
        <v>723</v>
      </c>
      <c r="C185" s="13" t="s">
        <v>95</v>
      </c>
      <c r="D185" s="13" t="s">
        <v>63</v>
      </c>
      <c r="E185" s="13" t="s">
        <v>65</v>
      </c>
      <c r="F185" s="13" t="s">
        <v>66</v>
      </c>
      <c r="G185" s="33" t="s">
        <v>30</v>
      </c>
      <c r="H185" s="6"/>
      <c r="I185" s="6"/>
      <c r="J185" s="6"/>
      <c r="K185" s="22"/>
      <c r="L185" s="6"/>
      <c r="M185" s="22"/>
      <c r="N185" s="6"/>
      <c r="O185" s="22"/>
      <c r="P185" s="22"/>
      <c r="Q185" s="22"/>
      <c r="R185" s="22"/>
      <c r="S185" s="22"/>
      <c r="T185" s="22"/>
      <c r="U185" s="22" t="s">
        <v>147</v>
      </c>
      <c r="V185" s="22" t="s">
        <v>205</v>
      </c>
      <c r="W185" s="126"/>
      <c r="X185" s="126" t="str">
        <f>X186</f>
        <v>50</v>
      </c>
    </row>
    <row r="186" spans="2:24" ht="30">
      <c r="B186" s="5">
        <v>723</v>
      </c>
      <c r="C186" s="15" t="s">
        <v>95</v>
      </c>
      <c r="D186" s="15" t="s">
        <v>63</v>
      </c>
      <c r="E186" s="15">
        <v>3500000</v>
      </c>
      <c r="F186" s="15" t="s">
        <v>66</v>
      </c>
      <c r="G186" s="34" t="s">
        <v>31</v>
      </c>
      <c r="H186" s="27"/>
      <c r="I186" s="27"/>
      <c r="J186" s="27"/>
      <c r="K186" s="73"/>
      <c r="L186" s="27"/>
      <c r="M186" s="73"/>
      <c r="N186" s="27"/>
      <c r="O186" s="73"/>
      <c r="P186" s="73"/>
      <c r="Q186" s="73"/>
      <c r="R186" s="73"/>
      <c r="S186" s="73"/>
      <c r="T186" s="73"/>
      <c r="U186" s="73" t="s">
        <v>147</v>
      </c>
      <c r="V186" s="73" t="s">
        <v>205</v>
      </c>
      <c r="W186" s="127"/>
      <c r="X186" s="127" t="str">
        <f>X187</f>
        <v>50</v>
      </c>
    </row>
    <row r="187" spans="2:24" ht="30">
      <c r="B187" s="5">
        <v>723</v>
      </c>
      <c r="C187" s="15" t="s">
        <v>95</v>
      </c>
      <c r="D187" s="15" t="s">
        <v>63</v>
      </c>
      <c r="E187" s="15" t="s">
        <v>203</v>
      </c>
      <c r="F187" s="15" t="s">
        <v>66</v>
      </c>
      <c r="G187" s="42" t="s">
        <v>204</v>
      </c>
      <c r="H187" s="27"/>
      <c r="I187" s="27"/>
      <c r="J187" s="27"/>
      <c r="K187" s="73"/>
      <c r="L187" s="27"/>
      <c r="M187" s="73"/>
      <c r="N187" s="27"/>
      <c r="O187" s="73"/>
      <c r="P187" s="73"/>
      <c r="Q187" s="73"/>
      <c r="R187" s="73"/>
      <c r="S187" s="73"/>
      <c r="T187" s="73"/>
      <c r="U187" s="73" t="s">
        <v>147</v>
      </c>
      <c r="V187" s="73" t="s">
        <v>205</v>
      </c>
      <c r="W187" s="127"/>
      <c r="X187" s="127" t="str">
        <f>X188</f>
        <v>50</v>
      </c>
    </row>
    <row r="188" spans="2:24" ht="45">
      <c r="B188" s="5">
        <v>723</v>
      </c>
      <c r="C188" s="15" t="s">
        <v>95</v>
      </c>
      <c r="D188" s="15" t="s">
        <v>63</v>
      </c>
      <c r="E188" s="15" t="s">
        <v>203</v>
      </c>
      <c r="F188" s="15">
        <v>500</v>
      </c>
      <c r="G188" s="111" t="s">
        <v>12</v>
      </c>
      <c r="H188" s="27"/>
      <c r="I188" s="27"/>
      <c r="J188" s="27"/>
      <c r="K188" s="73"/>
      <c r="L188" s="27"/>
      <c r="M188" s="73"/>
      <c r="N188" s="27"/>
      <c r="O188" s="73"/>
      <c r="P188" s="73"/>
      <c r="Q188" s="73"/>
      <c r="R188" s="73"/>
      <c r="S188" s="73"/>
      <c r="T188" s="73"/>
      <c r="U188" s="73" t="s">
        <v>147</v>
      </c>
      <c r="V188" s="73" t="s">
        <v>205</v>
      </c>
      <c r="W188" s="127"/>
      <c r="X188" s="127" t="str">
        <f>V188</f>
        <v>50</v>
      </c>
    </row>
    <row r="189" spans="2:24" s="4" customFormat="1" ht="36">
      <c r="B189" s="25">
        <v>724</v>
      </c>
      <c r="C189" s="24"/>
      <c r="D189" s="24"/>
      <c r="E189" s="30"/>
      <c r="F189" s="24"/>
      <c r="G189" s="11" t="s">
        <v>59</v>
      </c>
      <c r="H189" s="9">
        <f aca="true" t="shared" si="89" ref="H189:V192">H190</f>
        <v>659</v>
      </c>
      <c r="I189" s="9">
        <f t="shared" si="89"/>
        <v>0</v>
      </c>
      <c r="J189" s="9">
        <f t="shared" si="89"/>
        <v>659</v>
      </c>
      <c r="K189" s="81">
        <f t="shared" si="89"/>
        <v>0</v>
      </c>
      <c r="L189" s="9">
        <f t="shared" si="89"/>
        <v>659</v>
      </c>
      <c r="M189" s="81">
        <f t="shared" si="89"/>
        <v>0</v>
      </c>
      <c r="N189" s="9">
        <f t="shared" si="89"/>
        <v>659</v>
      </c>
      <c r="O189" s="81" t="str">
        <f t="shared" si="89"/>
        <v>+90</v>
      </c>
      <c r="P189" s="9">
        <f t="shared" si="89"/>
        <v>749</v>
      </c>
      <c r="Q189" s="81">
        <f t="shared" si="89"/>
        <v>0</v>
      </c>
      <c r="R189" s="9">
        <f t="shared" si="89"/>
        <v>749</v>
      </c>
      <c r="S189" s="81">
        <f t="shared" si="89"/>
        <v>0</v>
      </c>
      <c r="T189" s="9">
        <f t="shared" si="89"/>
        <v>749</v>
      </c>
      <c r="U189" s="81" t="s">
        <v>206</v>
      </c>
      <c r="V189" s="81">
        <f>V190+V194</f>
        <v>2491.843</v>
      </c>
      <c r="W189" s="126" t="s">
        <v>210</v>
      </c>
      <c r="X189" s="126">
        <f>X190+X194</f>
        <v>2753.843</v>
      </c>
    </row>
    <row r="190" spans="2:24" s="4" customFormat="1" ht="48">
      <c r="B190" s="32">
        <v>724</v>
      </c>
      <c r="C190" s="13" t="s">
        <v>63</v>
      </c>
      <c r="D190" s="23" t="s">
        <v>86</v>
      </c>
      <c r="E190" s="13" t="s">
        <v>65</v>
      </c>
      <c r="F190" s="24" t="s">
        <v>66</v>
      </c>
      <c r="G190" s="11" t="s">
        <v>87</v>
      </c>
      <c r="H190" s="9">
        <f t="shared" si="89"/>
        <v>659</v>
      </c>
      <c r="I190" s="9">
        <f t="shared" si="89"/>
        <v>0</v>
      </c>
      <c r="J190" s="9">
        <f t="shared" si="89"/>
        <v>659</v>
      </c>
      <c r="K190" s="81">
        <f t="shared" si="89"/>
        <v>0</v>
      </c>
      <c r="L190" s="9">
        <f t="shared" si="89"/>
        <v>659</v>
      </c>
      <c r="M190" s="81">
        <f t="shared" si="89"/>
        <v>0</v>
      </c>
      <c r="N190" s="9">
        <f t="shared" si="89"/>
        <v>659</v>
      </c>
      <c r="O190" s="81" t="str">
        <f t="shared" si="89"/>
        <v>+90</v>
      </c>
      <c r="P190" s="9">
        <f t="shared" si="89"/>
        <v>749</v>
      </c>
      <c r="Q190" s="81">
        <f t="shared" si="89"/>
        <v>0</v>
      </c>
      <c r="R190" s="9">
        <f t="shared" si="89"/>
        <v>749</v>
      </c>
      <c r="S190" s="81">
        <f t="shared" si="89"/>
        <v>0</v>
      </c>
      <c r="T190" s="9">
        <f t="shared" si="89"/>
        <v>749</v>
      </c>
      <c r="U190" s="81">
        <f t="shared" si="89"/>
        <v>0</v>
      </c>
      <c r="V190" s="9">
        <f t="shared" si="89"/>
        <v>749</v>
      </c>
      <c r="W190" s="126" t="s">
        <v>210</v>
      </c>
      <c r="X190" s="128">
        <v>1011</v>
      </c>
    </row>
    <row r="191" spans="2:24" ht="72">
      <c r="B191" s="31">
        <v>724</v>
      </c>
      <c r="C191" s="15" t="s">
        <v>63</v>
      </c>
      <c r="D191" s="17" t="s">
        <v>86</v>
      </c>
      <c r="E191" s="15" t="s">
        <v>72</v>
      </c>
      <c r="F191" s="20" t="s">
        <v>66</v>
      </c>
      <c r="G191" s="5" t="s">
        <v>10</v>
      </c>
      <c r="H191" s="18">
        <f t="shared" si="89"/>
        <v>659</v>
      </c>
      <c r="I191" s="18">
        <f t="shared" si="89"/>
        <v>0</v>
      </c>
      <c r="J191" s="18">
        <f t="shared" si="89"/>
        <v>659</v>
      </c>
      <c r="K191" s="72">
        <f t="shared" si="89"/>
        <v>0</v>
      </c>
      <c r="L191" s="18">
        <f t="shared" si="89"/>
        <v>659</v>
      </c>
      <c r="M191" s="72">
        <f t="shared" si="89"/>
        <v>0</v>
      </c>
      <c r="N191" s="18">
        <f t="shared" si="89"/>
        <v>659</v>
      </c>
      <c r="O191" s="72" t="str">
        <f t="shared" si="89"/>
        <v>+90</v>
      </c>
      <c r="P191" s="18">
        <f t="shared" si="89"/>
        <v>749</v>
      </c>
      <c r="Q191" s="72">
        <f t="shared" si="89"/>
        <v>0</v>
      </c>
      <c r="R191" s="18">
        <f t="shared" si="89"/>
        <v>749</v>
      </c>
      <c r="S191" s="72">
        <f t="shared" si="89"/>
        <v>0</v>
      </c>
      <c r="T191" s="18">
        <f t="shared" si="89"/>
        <v>749</v>
      </c>
      <c r="U191" s="72">
        <f t="shared" si="89"/>
        <v>0</v>
      </c>
      <c r="V191" s="18">
        <f t="shared" si="89"/>
        <v>749</v>
      </c>
      <c r="W191" s="127" t="s">
        <v>210</v>
      </c>
      <c r="X191" s="119">
        <v>1011</v>
      </c>
    </row>
    <row r="192" spans="2:24" ht="15.75">
      <c r="B192" s="31">
        <v>724</v>
      </c>
      <c r="C192" s="15" t="s">
        <v>63</v>
      </c>
      <c r="D192" s="17" t="s">
        <v>86</v>
      </c>
      <c r="E192" s="15" t="s">
        <v>73</v>
      </c>
      <c r="F192" s="20" t="s">
        <v>66</v>
      </c>
      <c r="G192" s="5" t="s">
        <v>11</v>
      </c>
      <c r="H192" s="18">
        <f t="shared" si="89"/>
        <v>659</v>
      </c>
      <c r="I192" s="18">
        <f t="shared" si="89"/>
        <v>0</v>
      </c>
      <c r="J192" s="18">
        <f t="shared" si="89"/>
        <v>659</v>
      </c>
      <c r="K192" s="72">
        <f t="shared" si="89"/>
        <v>0</v>
      </c>
      <c r="L192" s="18">
        <f t="shared" si="89"/>
        <v>659</v>
      </c>
      <c r="M192" s="72">
        <f t="shared" si="89"/>
        <v>0</v>
      </c>
      <c r="N192" s="18">
        <f t="shared" si="89"/>
        <v>659</v>
      </c>
      <c r="O192" s="72" t="str">
        <f t="shared" si="89"/>
        <v>+90</v>
      </c>
      <c r="P192" s="18">
        <f t="shared" si="89"/>
        <v>749</v>
      </c>
      <c r="Q192" s="72">
        <f t="shared" si="89"/>
        <v>0</v>
      </c>
      <c r="R192" s="18">
        <f t="shared" si="89"/>
        <v>749</v>
      </c>
      <c r="S192" s="72">
        <f t="shared" si="89"/>
        <v>0</v>
      </c>
      <c r="T192" s="18">
        <f t="shared" si="89"/>
        <v>749</v>
      </c>
      <c r="U192" s="72">
        <f t="shared" si="89"/>
        <v>0</v>
      </c>
      <c r="V192" s="18">
        <f t="shared" si="89"/>
        <v>749</v>
      </c>
      <c r="W192" s="127" t="s">
        <v>210</v>
      </c>
      <c r="X192" s="119">
        <v>1011</v>
      </c>
    </row>
    <row r="193" spans="2:24" ht="24">
      <c r="B193" s="31">
        <v>724</v>
      </c>
      <c r="C193" s="20" t="s">
        <v>63</v>
      </c>
      <c r="D193" s="20" t="s">
        <v>86</v>
      </c>
      <c r="E193" s="29" t="s">
        <v>73</v>
      </c>
      <c r="F193" s="20">
        <v>500</v>
      </c>
      <c r="G193" s="5" t="s">
        <v>67</v>
      </c>
      <c r="H193" s="18">
        <v>659</v>
      </c>
      <c r="I193" s="18"/>
      <c r="J193" s="18">
        <v>659</v>
      </c>
      <c r="K193" s="72"/>
      <c r="L193" s="18">
        <v>659</v>
      </c>
      <c r="M193" s="72"/>
      <c r="N193" s="18">
        <v>659</v>
      </c>
      <c r="O193" s="97" t="s">
        <v>177</v>
      </c>
      <c r="P193" s="72">
        <f>N193+O193</f>
        <v>749</v>
      </c>
      <c r="Q193" s="97"/>
      <c r="R193" s="72">
        <f>P193+Q193</f>
        <v>749</v>
      </c>
      <c r="S193" s="97"/>
      <c r="T193" s="72">
        <f>R193+S193</f>
        <v>749</v>
      </c>
      <c r="U193" s="97"/>
      <c r="V193" s="72">
        <f>T193+U193</f>
        <v>749</v>
      </c>
      <c r="W193" s="127" t="s">
        <v>210</v>
      </c>
      <c r="X193" s="119">
        <v>1011</v>
      </c>
    </row>
    <row r="194" spans="2:24" s="4" customFormat="1" ht="30.75" customHeight="1">
      <c r="B194" s="11">
        <v>724</v>
      </c>
      <c r="C194" s="13" t="s">
        <v>63</v>
      </c>
      <c r="D194" s="23">
        <v>14</v>
      </c>
      <c r="E194" s="12" t="s">
        <v>65</v>
      </c>
      <c r="F194" s="13" t="s">
        <v>66</v>
      </c>
      <c r="G194" s="33" t="s">
        <v>15</v>
      </c>
      <c r="H194" s="114"/>
      <c r="I194" s="114"/>
      <c r="J194" s="114"/>
      <c r="K194" s="115"/>
      <c r="L194" s="114"/>
      <c r="M194" s="115"/>
      <c r="N194" s="114"/>
      <c r="O194" s="122"/>
      <c r="P194" s="115"/>
      <c r="Q194" s="122"/>
      <c r="R194" s="115"/>
      <c r="S194" s="122"/>
      <c r="T194" s="115"/>
      <c r="U194" s="122" t="s">
        <v>206</v>
      </c>
      <c r="V194" s="123" t="s">
        <v>207</v>
      </c>
      <c r="W194" s="126"/>
      <c r="X194" s="126" t="str">
        <f>X195</f>
        <v>1742,843</v>
      </c>
    </row>
    <row r="195" spans="2:24" ht="75">
      <c r="B195" s="5">
        <v>724</v>
      </c>
      <c r="C195" s="15" t="s">
        <v>63</v>
      </c>
      <c r="D195" s="15" t="s">
        <v>88</v>
      </c>
      <c r="E195" s="16" t="s">
        <v>75</v>
      </c>
      <c r="F195" s="20" t="s">
        <v>66</v>
      </c>
      <c r="G195" s="34" t="s">
        <v>173</v>
      </c>
      <c r="H195" s="52"/>
      <c r="I195" s="52"/>
      <c r="J195" s="52"/>
      <c r="K195" s="84"/>
      <c r="L195" s="52"/>
      <c r="M195" s="84"/>
      <c r="N195" s="52"/>
      <c r="O195" s="97"/>
      <c r="P195" s="84"/>
      <c r="Q195" s="97"/>
      <c r="R195" s="84"/>
      <c r="S195" s="97"/>
      <c r="T195" s="84"/>
      <c r="U195" s="97" t="s">
        <v>206</v>
      </c>
      <c r="V195" s="112" t="s">
        <v>207</v>
      </c>
      <c r="W195" s="127"/>
      <c r="X195" s="127" t="str">
        <f>X196</f>
        <v>1742,843</v>
      </c>
    </row>
    <row r="196" spans="2:24" ht="30">
      <c r="B196" s="5">
        <v>724</v>
      </c>
      <c r="C196" s="15" t="s">
        <v>63</v>
      </c>
      <c r="D196" s="15">
        <v>14</v>
      </c>
      <c r="E196" s="16" t="s">
        <v>76</v>
      </c>
      <c r="F196" s="20" t="s">
        <v>66</v>
      </c>
      <c r="G196" s="34" t="s">
        <v>18</v>
      </c>
      <c r="H196" s="52"/>
      <c r="I196" s="52"/>
      <c r="J196" s="52"/>
      <c r="K196" s="84"/>
      <c r="L196" s="52"/>
      <c r="M196" s="84"/>
      <c r="N196" s="52"/>
      <c r="O196" s="97"/>
      <c r="P196" s="84"/>
      <c r="Q196" s="97"/>
      <c r="R196" s="84"/>
      <c r="S196" s="97"/>
      <c r="T196" s="84"/>
      <c r="U196" s="97" t="s">
        <v>206</v>
      </c>
      <c r="V196" s="112" t="s">
        <v>207</v>
      </c>
      <c r="W196" s="127"/>
      <c r="X196" s="127" t="str">
        <f>X197</f>
        <v>1742,843</v>
      </c>
    </row>
    <row r="197" spans="2:24" ht="45">
      <c r="B197" s="5">
        <v>724</v>
      </c>
      <c r="C197" s="15" t="s">
        <v>63</v>
      </c>
      <c r="D197" s="15">
        <v>14</v>
      </c>
      <c r="E197" s="16" t="s">
        <v>76</v>
      </c>
      <c r="F197" s="20">
        <v>500</v>
      </c>
      <c r="G197" s="34" t="s">
        <v>12</v>
      </c>
      <c r="H197" s="52"/>
      <c r="I197" s="52"/>
      <c r="J197" s="52"/>
      <c r="K197" s="84"/>
      <c r="L197" s="52"/>
      <c r="M197" s="84"/>
      <c r="N197" s="52"/>
      <c r="O197" s="97"/>
      <c r="P197" s="84"/>
      <c r="Q197" s="97"/>
      <c r="R197" s="84"/>
      <c r="S197" s="97"/>
      <c r="T197" s="84"/>
      <c r="U197" s="97" t="s">
        <v>206</v>
      </c>
      <c r="V197" s="112" t="s">
        <v>207</v>
      </c>
      <c r="W197" s="127"/>
      <c r="X197" s="127" t="str">
        <f>V197</f>
        <v>1742,843</v>
      </c>
    </row>
    <row r="198" spans="2:24" ht="12.75" customHeight="1">
      <c r="B198" s="254"/>
      <c r="C198" s="257"/>
      <c r="D198" s="257"/>
      <c r="E198" s="257"/>
      <c r="F198" s="257"/>
      <c r="G198" s="291" t="s">
        <v>6</v>
      </c>
      <c r="H198" s="302">
        <f aca="true" t="shared" si="90" ref="H198:N198">H189+H173+H167+H158+H152+H111+H100+H24+H11</f>
        <v>134357</v>
      </c>
      <c r="I198" s="300">
        <f t="shared" si="90"/>
        <v>0</v>
      </c>
      <c r="J198" s="302">
        <f t="shared" si="90"/>
        <v>134357</v>
      </c>
      <c r="K198" s="300">
        <f t="shared" si="90"/>
        <v>5722</v>
      </c>
      <c r="L198" s="302">
        <f t="shared" si="90"/>
        <v>140079</v>
      </c>
      <c r="M198" s="300">
        <f t="shared" si="90"/>
        <v>47797.358</v>
      </c>
      <c r="N198" s="302">
        <f t="shared" si="90"/>
        <v>187876.358</v>
      </c>
      <c r="O198" s="300">
        <f>O189+O173+O167+O111+O24</f>
        <v>54902.94</v>
      </c>
      <c r="P198" s="302">
        <f aca="true" t="shared" si="91" ref="P198:V198">P189+P173+P167+P158+P152+P111+P100+P24+P11</f>
        <v>242779.298</v>
      </c>
      <c r="Q198" s="302">
        <f t="shared" si="91"/>
        <v>5784</v>
      </c>
      <c r="R198" s="302">
        <f t="shared" si="91"/>
        <v>248563.298</v>
      </c>
      <c r="S198" s="302">
        <f t="shared" si="91"/>
        <v>0</v>
      </c>
      <c r="T198" s="302">
        <f t="shared" si="91"/>
        <v>248563.298</v>
      </c>
      <c r="U198" s="302">
        <f t="shared" si="91"/>
        <v>59472.843</v>
      </c>
      <c r="V198" s="302">
        <f t="shared" si="91"/>
        <v>308036.141</v>
      </c>
      <c r="W198" s="120">
        <v>-3822.74</v>
      </c>
      <c r="X198" s="319">
        <f>X11+X24+X100+X111+X152+X158+X167+X173+X189</f>
        <v>305905.463</v>
      </c>
    </row>
    <row r="199" spans="2:24" ht="4.5" customHeight="1">
      <c r="B199" s="255"/>
      <c r="C199" s="258"/>
      <c r="D199" s="258"/>
      <c r="E199" s="258"/>
      <c r="F199" s="258"/>
      <c r="G199" s="292"/>
      <c r="H199" s="322"/>
      <c r="I199" s="323"/>
      <c r="J199" s="322"/>
      <c r="K199" s="323"/>
      <c r="L199" s="322"/>
      <c r="M199" s="323"/>
      <c r="N199" s="322"/>
      <c r="O199" s="322"/>
      <c r="P199" s="322"/>
      <c r="Q199" s="322"/>
      <c r="R199" s="322"/>
      <c r="S199" s="322"/>
      <c r="T199" s="322"/>
      <c r="U199" s="322"/>
      <c r="V199" s="322"/>
      <c r="W199" s="121"/>
      <c r="X199" s="320"/>
    </row>
    <row r="200" spans="1:24" ht="1.5" customHeight="1">
      <c r="A200" s="106"/>
      <c r="B200" s="256"/>
      <c r="C200" s="259"/>
      <c r="D200" s="259"/>
      <c r="E200" s="259"/>
      <c r="F200" s="259"/>
      <c r="G200" s="293"/>
      <c r="H200" s="303"/>
      <c r="I200" s="301"/>
      <c r="J200" s="303"/>
      <c r="K200" s="301"/>
      <c r="L200" s="303"/>
      <c r="M200" s="301"/>
      <c r="N200" s="303"/>
      <c r="O200" s="303"/>
      <c r="P200" s="303"/>
      <c r="Q200" s="303"/>
      <c r="R200" s="303"/>
      <c r="S200" s="303"/>
      <c r="T200" s="303"/>
      <c r="U200" s="303"/>
      <c r="V200" s="303"/>
      <c r="W200" s="119"/>
      <c r="X200" s="321"/>
    </row>
    <row r="202" spans="7:12" ht="15">
      <c r="G202" s="359"/>
      <c r="H202" s="360"/>
      <c r="I202" s="360"/>
      <c r="J202" s="360"/>
      <c r="K202" s="360"/>
      <c r="L202" s="360"/>
    </row>
    <row r="203" spans="7:12" ht="3.75" customHeight="1">
      <c r="G203" s="86"/>
      <c r="H203" s="70"/>
      <c r="I203" s="70"/>
      <c r="J203" s="70"/>
      <c r="K203" s="70"/>
      <c r="L203" s="70"/>
    </row>
    <row r="204" spans="2:16" ht="15">
      <c r="B204" s="358"/>
      <c r="C204" s="358"/>
      <c r="D204" s="358"/>
      <c r="E204" s="358"/>
      <c r="F204" s="358"/>
      <c r="G204" s="358"/>
      <c r="H204" s="358"/>
      <c r="I204" s="358"/>
      <c r="J204" s="358"/>
      <c r="K204" s="358"/>
      <c r="L204" s="358"/>
      <c r="M204" s="358"/>
      <c r="N204" s="358"/>
      <c r="O204" s="358"/>
      <c r="P204" s="358"/>
    </row>
    <row r="205" spans="2:16" ht="15" customHeight="1">
      <c r="B205" s="358"/>
      <c r="C205" s="358"/>
      <c r="D205" s="358"/>
      <c r="E205" s="358"/>
      <c r="F205" s="358"/>
      <c r="G205" s="358"/>
      <c r="H205" s="358"/>
      <c r="I205" s="358"/>
      <c r="J205" s="358"/>
      <c r="K205" s="358"/>
      <c r="L205" s="358"/>
      <c r="M205" s="358"/>
      <c r="N205" s="358"/>
      <c r="O205" s="358"/>
      <c r="P205" s="358"/>
    </row>
    <row r="206" spans="2:16" ht="15">
      <c r="B206" s="324"/>
      <c r="C206" s="324"/>
      <c r="D206" s="324"/>
      <c r="E206" s="324"/>
      <c r="F206" s="324"/>
      <c r="G206" s="324"/>
      <c r="H206" s="324"/>
      <c r="I206" s="324"/>
      <c r="J206" s="324"/>
      <c r="K206" s="324"/>
      <c r="L206" s="324"/>
      <c r="M206" s="324"/>
      <c r="N206" s="324"/>
      <c r="O206" s="324"/>
      <c r="P206" s="324"/>
    </row>
    <row r="207" spans="2:16" ht="15">
      <c r="B207" s="324"/>
      <c r="C207" s="324"/>
      <c r="D207" s="324"/>
      <c r="E207" s="324"/>
      <c r="F207" s="324"/>
      <c r="G207" s="324"/>
      <c r="H207" s="324"/>
      <c r="I207" s="324"/>
      <c r="J207" s="324"/>
      <c r="K207" s="324"/>
      <c r="L207" s="324"/>
      <c r="M207" s="324"/>
      <c r="N207" s="324"/>
      <c r="O207" s="324"/>
      <c r="P207" s="324"/>
    </row>
    <row r="208" spans="2:16" ht="15">
      <c r="B208" s="324"/>
      <c r="C208" s="324"/>
      <c r="D208" s="324"/>
      <c r="E208" s="324"/>
      <c r="F208" s="324"/>
      <c r="G208" s="324"/>
      <c r="H208" s="324"/>
      <c r="I208" s="324"/>
      <c r="J208" s="324"/>
      <c r="K208" s="324"/>
      <c r="L208" s="324"/>
      <c r="M208" s="324"/>
      <c r="N208" s="324"/>
      <c r="O208" s="324"/>
      <c r="P208" s="324"/>
    </row>
    <row r="209" spans="2:16" ht="15">
      <c r="B209" s="324"/>
      <c r="C209" s="324"/>
      <c r="D209" s="324"/>
      <c r="E209" s="324"/>
      <c r="F209" s="324"/>
      <c r="G209" s="324"/>
      <c r="H209" s="324"/>
      <c r="I209" s="324"/>
      <c r="J209" s="324"/>
      <c r="K209" s="324"/>
      <c r="L209" s="324"/>
      <c r="M209" s="324"/>
      <c r="N209" s="324"/>
      <c r="O209" s="324"/>
      <c r="P209" s="324"/>
    </row>
    <row r="210" spans="2:16" ht="15">
      <c r="B210" s="324"/>
      <c r="C210" s="324"/>
      <c r="D210" s="324"/>
      <c r="E210" s="324"/>
      <c r="F210" s="324"/>
      <c r="G210" s="324"/>
      <c r="H210" s="324"/>
      <c r="I210" s="324"/>
      <c r="J210" s="324"/>
      <c r="K210" s="324"/>
      <c r="L210" s="324"/>
      <c r="M210" s="324"/>
      <c r="N210" s="324"/>
      <c r="O210" s="324"/>
      <c r="P210" s="324"/>
    </row>
    <row r="211" spans="2:16" ht="15">
      <c r="B211" s="324"/>
      <c r="C211" s="324"/>
      <c r="D211" s="324"/>
      <c r="E211" s="324"/>
      <c r="F211" s="324"/>
      <c r="G211" s="324"/>
      <c r="H211" s="324"/>
      <c r="I211" s="324"/>
      <c r="J211" s="324"/>
      <c r="K211" s="324"/>
      <c r="L211" s="324"/>
      <c r="M211" s="324"/>
      <c r="N211" s="324"/>
      <c r="O211" s="324"/>
      <c r="P211" s="324"/>
    </row>
    <row r="212" spans="2:16" ht="15">
      <c r="B212" s="357"/>
      <c r="C212" s="357"/>
      <c r="D212" s="357"/>
      <c r="E212" s="357"/>
      <c r="F212" s="357"/>
      <c r="G212" s="357"/>
      <c r="H212" s="357"/>
      <c r="I212" s="357"/>
      <c r="J212" s="357"/>
      <c r="K212" s="357"/>
      <c r="L212" s="357"/>
      <c r="M212" s="357"/>
      <c r="N212" s="357"/>
      <c r="O212" s="357"/>
      <c r="P212" s="357"/>
    </row>
  </sheetData>
  <sheetProtection/>
  <mergeCells count="306">
    <mergeCell ref="U82:U83"/>
    <mergeCell ref="V82:V83"/>
    <mergeCell ref="U88:U89"/>
    <mergeCell ref="V88:V89"/>
    <mergeCell ref="U90:U91"/>
    <mergeCell ref="V90:V91"/>
    <mergeCell ref="O35:O36"/>
    <mergeCell ref="P35:P36"/>
    <mergeCell ref="U71:U72"/>
    <mergeCell ref="V71:V72"/>
    <mergeCell ref="Q43:Q44"/>
    <mergeCell ref="R43:R44"/>
    <mergeCell ref="U43:U44"/>
    <mergeCell ref="V43:V44"/>
    <mergeCell ref="U68:U69"/>
    <mergeCell ref="V68:V69"/>
    <mergeCell ref="V20:V21"/>
    <mergeCell ref="U26:U27"/>
    <mergeCell ref="V26:V27"/>
    <mergeCell ref="U35:U36"/>
    <mergeCell ref="V35:V36"/>
    <mergeCell ref="U31:U32"/>
    <mergeCell ref="P26:P27"/>
    <mergeCell ref="O31:O32"/>
    <mergeCell ref="P31:P32"/>
    <mergeCell ref="V31:V32"/>
    <mergeCell ref="Q26:Q27"/>
    <mergeCell ref="R26:R27"/>
    <mergeCell ref="Q31:Q32"/>
    <mergeCell ref="R31:R32"/>
    <mergeCell ref="S26:S27"/>
    <mergeCell ref="T26:T27"/>
    <mergeCell ref="A68:A69"/>
    <mergeCell ref="K68:K69"/>
    <mergeCell ref="L68:L69"/>
    <mergeCell ref="M68:M69"/>
    <mergeCell ref="B68:B69"/>
    <mergeCell ref="H68:H69"/>
    <mergeCell ref="J68:J69"/>
    <mergeCell ref="C68:C69"/>
    <mergeCell ref="D68:D69"/>
    <mergeCell ref="E68:E69"/>
    <mergeCell ref="B212:P212"/>
    <mergeCell ref="B204:P205"/>
    <mergeCell ref="G202:L202"/>
    <mergeCell ref="P101:P102"/>
    <mergeCell ref="O138:O139"/>
    <mergeCell ref="H101:H102"/>
    <mergeCell ref="I101:I102"/>
    <mergeCell ref="I138:I139"/>
    <mergeCell ref="J138:J139"/>
    <mergeCell ref="E138:E139"/>
    <mergeCell ref="E101:E102"/>
    <mergeCell ref="P198:P200"/>
    <mergeCell ref="O88:O89"/>
    <mergeCell ref="P88:P89"/>
    <mergeCell ref="O90:O91"/>
    <mergeCell ref="P90:P91"/>
    <mergeCell ref="P138:P139"/>
    <mergeCell ref="G101:G102"/>
    <mergeCell ref="E90:E91"/>
    <mergeCell ref="O71:O72"/>
    <mergeCell ref="O101:O102"/>
    <mergeCell ref="J101:J102"/>
    <mergeCell ref="L71:L72"/>
    <mergeCell ref="J88:J89"/>
    <mergeCell ref="L82:L83"/>
    <mergeCell ref="L88:L89"/>
    <mergeCell ref="K88:K89"/>
    <mergeCell ref="M71:M72"/>
    <mergeCell ref="O198:O200"/>
    <mergeCell ref="M82:M83"/>
    <mergeCell ref="N82:N83"/>
    <mergeCell ref="K82:K83"/>
    <mergeCell ref="K90:K91"/>
    <mergeCell ref="F82:F83"/>
    <mergeCell ref="G198:G200"/>
    <mergeCell ref="L90:L91"/>
    <mergeCell ref="E71:E72"/>
    <mergeCell ref="F71:F72"/>
    <mergeCell ref="H88:H89"/>
    <mergeCell ref="H71:H72"/>
    <mergeCell ref="C2:O3"/>
    <mergeCell ref="E6:O6"/>
    <mergeCell ref="J71:J72"/>
    <mergeCell ref="E82:E83"/>
    <mergeCell ref="O26:O27"/>
    <mergeCell ref="O43:O44"/>
    <mergeCell ref="F90:F91"/>
    <mergeCell ref="H198:H200"/>
    <mergeCell ref="H138:H139"/>
    <mergeCell ref="G82:G83"/>
    <mergeCell ref="F138:F139"/>
    <mergeCell ref="F198:F200"/>
    <mergeCell ref="H82:H83"/>
    <mergeCell ref="H90:H91"/>
    <mergeCell ref="O82:O83"/>
    <mergeCell ref="P82:P83"/>
    <mergeCell ref="N68:N69"/>
    <mergeCell ref="N71:N72"/>
    <mergeCell ref="P68:P69"/>
    <mergeCell ref="O68:O69"/>
    <mergeCell ref="K20:K21"/>
    <mergeCell ref="L20:L21"/>
    <mergeCell ref="O8:O9"/>
    <mergeCell ref="P8:P9"/>
    <mergeCell ref="O20:O21"/>
    <mergeCell ref="P20:P21"/>
    <mergeCell ref="M8:M9"/>
    <mergeCell ref="N8:N9"/>
    <mergeCell ref="K26:K27"/>
    <mergeCell ref="L26:L27"/>
    <mergeCell ref="M20:M21"/>
    <mergeCell ref="N20:N21"/>
    <mergeCell ref="M26:M27"/>
    <mergeCell ref="N26:N27"/>
    <mergeCell ref="K8:K9"/>
    <mergeCell ref="L8:L9"/>
    <mergeCell ref="K31:K32"/>
    <mergeCell ref="L31:L32"/>
    <mergeCell ref="I31:I32"/>
    <mergeCell ref="H26:H27"/>
    <mergeCell ref="H31:H32"/>
    <mergeCell ref="J26:J27"/>
    <mergeCell ref="J31:J32"/>
    <mergeCell ref="F43:F44"/>
    <mergeCell ref="J35:J36"/>
    <mergeCell ref="J43:J44"/>
    <mergeCell ref="L35:L36"/>
    <mergeCell ref="K43:K44"/>
    <mergeCell ref="M43:M44"/>
    <mergeCell ref="L43:L44"/>
    <mergeCell ref="K35:K36"/>
    <mergeCell ref="B35:B36"/>
    <mergeCell ref="C43:C44"/>
    <mergeCell ref="D43:D44"/>
    <mergeCell ref="E43:E44"/>
    <mergeCell ref="B43:B44"/>
    <mergeCell ref="D35:D36"/>
    <mergeCell ref="C35:C36"/>
    <mergeCell ref="E31:E32"/>
    <mergeCell ref="F20:F21"/>
    <mergeCell ref="E20:E21"/>
    <mergeCell ref="F26:F27"/>
    <mergeCell ref="F8:F9"/>
    <mergeCell ref="F35:F36"/>
    <mergeCell ref="G8:G9"/>
    <mergeCell ref="E198:E200"/>
    <mergeCell ref="D138:D139"/>
    <mergeCell ref="D198:D200"/>
    <mergeCell ref="D82:D83"/>
    <mergeCell ref="G71:G72"/>
    <mergeCell ref="E88:E89"/>
    <mergeCell ref="D20:D21"/>
    <mergeCell ref="E26:E27"/>
    <mergeCell ref="F31:F32"/>
    <mergeCell ref="D90:D91"/>
    <mergeCell ref="B8:B9"/>
    <mergeCell ref="C8:C9"/>
    <mergeCell ref="D8:D9"/>
    <mergeCell ref="E35:E36"/>
    <mergeCell ref="B20:B21"/>
    <mergeCell ref="C20:C21"/>
    <mergeCell ref="B26:B27"/>
    <mergeCell ref="C26:C27"/>
    <mergeCell ref="E8:E9"/>
    <mergeCell ref="D71:D72"/>
    <mergeCell ref="D88:D89"/>
    <mergeCell ref="C82:C83"/>
    <mergeCell ref="C71:C72"/>
    <mergeCell ref="B82:B83"/>
    <mergeCell ref="B88:B89"/>
    <mergeCell ref="C88:C89"/>
    <mergeCell ref="H20:H21"/>
    <mergeCell ref="B138:B139"/>
    <mergeCell ref="C138:C139"/>
    <mergeCell ref="F101:F102"/>
    <mergeCell ref="F88:F89"/>
    <mergeCell ref="B31:B32"/>
    <mergeCell ref="D26:D27"/>
    <mergeCell ref="D31:D32"/>
    <mergeCell ref="C31:C32"/>
    <mergeCell ref="F68:F69"/>
    <mergeCell ref="I35:I36"/>
    <mergeCell ref="I43:I44"/>
    <mergeCell ref="I68:I69"/>
    <mergeCell ref="I82:I83"/>
    <mergeCell ref="H35:H36"/>
    <mergeCell ref="G43:G44"/>
    <mergeCell ref="H43:H44"/>
    <mergeCell ref="G68:G69"/>
    <mergeCell ref="I71:I72"/>
    <mergeCell ref="H8:H9"/>
    <mergeCell ref="I8:I9"/>
    <mergeCell ref="J8:J9"/>
    <mergeCell ref="I198:I200"/>
    <mergeCell ref="J20:J21"/>
    <mergeCell ref="I20:I21"/>
    <mergeCell ref="I26:I27"/>
    <mergeCell ref="J90:J91"/>
    <mergeCell ref="I88:I89"/>
    <mergeCell ref="I90:I91"/>
    <mergeCell ref="K71:K72"/>
    <mergeCell ref="J198:J200"/>
    <mergeCell ref="B71:B72"/>
    <mergeCell ref="K198:K200"/>
    <mergeCell ref="L198:L200"/>
    <mergeCell ref="K101:K102"/>
    <mergeCell ref="L101:L102"/>
    <mergeCell ref="K138:K139"/>
    <mergeCell ref="L138:L139"/>
    <mergeCell ref="J82:J83"/>
    <mergeCell ref="B211:P211"/>
    <mergeCell ref="B206:P206"/>
    <mergeCell ref="B207:P207"/>
    <mergeCell ref="B208:P208"/>
    <mergeCell ref="B209:P209"/>
    <mergeCell ref="N88:N89"/>
    <mergeCell ref="B198:B200"/>
    <mergeCell ref="C198:C200"/>
    <mergeCell ref="B90:B91"/>
    <mergeCell ref="C90:C91"/>
    <mergeCell ref="Q8:Q9"/>
    <mergeCell ref="R8:R9"/>
    <mergeCell ref="Q20:Q21"/>
    <mergeCell ref="R20:R21"/>
    <mergeCell ref="Q198:Q200"/>
    <mergeCell ref="R198:R200"/>
    <mergeCell ref="Q101:Q102"/>
    <mergeCell ref="R101:R102"/>
    <mergeCell ref="Q35:Q36"/>
    <mergeCell ref="R35:R36"/>
    <mergeCell ref="R68:R69"/>
    <mergeCell ref="N31:N32"/>
    <mergeCell ref="M35:M36"/>
    <mergeCell ref="N35:N36"/>
    <mergeCell ref="Q68:Q69"/>
    <mergeCell ref="Q71:Q72"/>
    <mergeCell ref="M31:M32"/>
    <mergeCell ref="N43:N44"/>
    <mergeCell ref="P71:P72"/>
    <mergeCell ref="P43:P44"/>
    <mergeCell ref="B210:P210"/>
    <mergeCell ref="M101:M102"/>
    <mergeCell ref="N101:N102"/>
    <mergeCell ref="M138:M139"/>
    <mergeCell ref="N138:N139"/>
    <mergeCell ref="M88:M89"/>
    <mergeCell ref="N198:N200"/>
    <mergeCell ref="B101:B102"/>
    <mergeCell ref="C101:C102"/>
    <mergeCell ref="D101:D102"/>
    <mergeCell ref="M90:M91"/>
    <mergeCell ref="N90:N91"/>
    <mergeCell ref="M198:M200"/>
    <mergeCell ref="R71:R72"/>
    <mergeCell ref="Q90:Q91"/>
    <mergeCell ref="R90:R91"/>
    <mergeCell ref="Q82:Q83"/>
    <mergeCell ref="R82:R83"/>
    <mergeCell ref="Q88:Q89"/>
    <mergeCell ref="R88:R89"/>
    <mergeCell ref="S90:S91"/>
    <mergeCell ref="S88:S89"/>
    <mergeCell ref="T90:T91"/>
    <mergeCell ref="S101:S102"/>
    <mergeCell ref="T101:T102"/>
    <mergeCell ref="S8:S9"/>
    <mergeCell ref="T8:T9"/>
    <mergeCell ref="S20:S21"/>
    <mergeCell ref="T20:T21"/>
    <mergeCell ref="S198:S200"/>
    <mergeCell ref="T198:T200"/>
    <mergeCell ref="Q138:Q139"/>
    <mergeCell ref="R138:R139"/>
    <mergeCell ref="S138:S139"/>
    <mergeCell ref="T138:T139"/>
    <mergeCell ref="U138:U139"/>
    <mergeCell ref="V138:V139"/>
    <mergeCell ref="X198:X200"/>
    <mergeCell ref="W101:W102"/>
    <mergeCell ref="X101:X102"/>
    <mergeCell ref="U198:U200"/>
    <mergeCell ref="V198:V200"/>
    <mergeCell ref="U101:U102"/>
    <mergeCell ref="V101:V102"/>
    <mergeCell ref="W8:W9"/>
    <mergeCell ref="X8:X9"/>
    <mergeCell ref="T71:T72"/>
    <mergeCell ref="T43:T44"/>
    <mergeCell ref="U8:U9"/>
    <mergeCell ref="W88:W89"/>
    <mergeCell ref="X88:X89"/>
    <mergeCell ref="T88:T89"/>
    <mergeCell ref="V8:V9"/>
    <mergeCell ref="U20:U21"/>
    <mergeCell ref="S82:S83"/>
    <mergeCell ref="T82:T83"/>
    <mergeCell ref="S31:S32"/>
    <mergeCell ref="T31:T32"/>
    <mergeCell ref="S35:S36"/>
    <mergeCell ref="T35:T36"/>
    <mergeCell ref="T68:T69"/>
    <mergeCell ref="S71:S72"/>
    <mergeCell ref="S43:S44"/>
    <mergeCell ref="S68:S69"/>
  </mergeCells>
  <printOptions/>
  <pageMargins left="0" right="0" top="0.3937007874015748" bottom="0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161"/>
  <sheetViews>
    <sheetView zoomScalePageLayoutView="0" workbookViewId="0" topLeftCell="A1">
      <selection activeCell="C7" sqref="C7"/>
    </sheetView>
  </sheetViews>
  <sheetFormatPr defaultColWidth="9.00390625" defaultRowHeight="12.75"/>
  <sheetData>
    <row r="1" ht="15.75">
      <c r="G1" s="1" t="s">
        <v>60</v>
      </c>
    </row>
    <row r="2" ht="15.75">
      <c r="G2" s="1" t="s">
        <v>61</v>
      </c>
    </row>
    <row r="3" ht="15.75">
      <c r="G3" s="1" t="s">
        <v>68</v>
      </c>
    </row>
    <row r="4" ht="15.75">
      <c r="G4" s="1" t="s">
        <v>69</v>
      </c>
    </row>
    <row r="5" ht="15.75">
      <c r="G5" s="2" t="s">
        <v>62</v>
      </c>
    </row>
    <row r="6" spans="5:7" ht="14.25">
      <c r="E6" s="4"/>
      <c r="F6" s="4"/>
      <c r="G6" s="3"/>
    </row>
    <row r="7" spans="5:7" ht="15">
      <c r="E7" s="299" t="s">
        <v>126</v>
      </c>
      <c r="F7" s="299"/>
      <c r="G7" s="299"/>
    </row>
    <row r="8" ht="12.75">
      <c r="E8" s="70"/>
    </row>
    <row r="10" spans="2:8" ht="12.75">
      <c r="B10" s="335" t="s">
        <v>0</v>
      </c>
      <c r="C10" s="272" t="s">
        <v>1</v>
      </c>
      <c r="D10" s="272" t="s">
        <v>2</v>
      </c>
      <c r="E10" s="272" t="s">
        <v>3</v>
      </c>
      <c r="F10" s="272" t="s">
        <v>4</v>
      </c>
      <c r="G10" s="341" t="s">
        <v>5</v>
      </c>
      <c r="H10" s="35" t="s">
        <v>6</v>
      </c>
    </row>
    <row r="11" spans="2:8" ht="12.75">
      <c r="B11" s="336"/>
      <c r="C11" s="273"/>
      <c r="D11" s="273"/>
      <c r="E11" s="273"/>
      <c r="F11" s="273"/>
      <c r="G11" s="342"/>
      <c r="H11" s="36" t="s">
        <v>7</v>
      </c>
    </row>
    <row r="12" spans="2:8" ht="15">
      <c r="B12" s="26">
        <v>1</v>
      </c>
      <c r="C12" s="7">
        <v>2</v>
      </c>
      <c r="D12" s="7">
        <v>3</v>
      </c>
      <c r="E12" s="26">
        <v>4</v>
      </c>
      <c r="F12" s="7">
        <v>5</v>
      </c>
      <c r="G12" s="38">
        <v>6</v>
      </c>
      <c r="H12" s="26">
        <v>7</v>
      </c>
    </row>
    <row r="13" spans="2:8" ht="85.5">
      <c r="B13" s="8">
        <v>719</v>
      </c>
      <c r="C13" s="9"/>
      <c r="D13" s="8"/>
      <c r="E13" s="9"/>
      <c r="F13" s="10"/>
      <c r="G13" s="25" t="s">
        <v>8</v>
      </c>
      <c r="H13" s="9">
        <f>H14</f>
        <v>6160</v>
      </c>
    </row>
    <row r="14" spans="2:8" ht="71.25">
      <c r="B14" s="11">
        <v>719</v>
      </c>
      <c r="C14" s="13" t="s">
        <v>63</v>
      </c>
      <c r="D14" s="13" t="s">
        <v>64</v>
      </c>
      <c r="E14" s="13" t="s">
        <v>65</v>
      </c>
      <c r="F14" s="13" t="s">
        <v>66</v>
      </c>
      <c r="G14" s="33" t="s">
        <v>9</v>
      </c>
      <c r="H14" s="9">
        <f>H15+H21</f>
        <v>6160</v>
      </c>
    </row>
    <row r="15" spans="2:8" ht="300">
      <c r="B15" s="5">
        <v>719</v>
      </c>
      <c r="C15" s="15" t="s">
        <v>63</v>
      </c>
      <c r="D15" s="15" t="s">
        <v>71</v>
      </c>
      <c r="E15" s="15" t="s">
        <v>65</v>
      </c>
      <c r="F15" s="17" t="s">
        <v>66</v>
      </c>
      <c r="G15" s="34" t="s">
        <v>13</v>
      </c>
      <c r="H15" s="9">
        <f>H16</f>
        <v>5410</v>
      </c>
    </row>
    <row r="16" spans="2:8" ht="345">
      <c r="B16" s="19">
        <v>719</v>
      </c>
      <c r="C16" s="15" t="s">
        <v>63</v>
      </c>
      <c r="D16" s="15" t="s">
        <v>71</v>
      </c>
      <c r="E16" s="15" t="s">
        <v>72</v>
      </c>
      <c r="F16" s="15" t="s">
        <v>66</v>
      </c>
      <c r="G16" s="34" t="s">
        <v>14</v>
      </c>
      <c r="H16" s="18">
        <f>H17+H19</f>
        <v>5410</v>
      </c>
    </row>
    <row r="17" spans="2:8" ht="45">
      <c r="B17" s="19">
        <v>719</v>
      </c>
      <c r="C17" s="15" t="s">
        <v>63</v>
      </c>
      <c r="D17" s="15" t="s">
        <v>71</v>
      </c>
      <c r="E17" s="15" t="s">
        <v>73</v>
      </c>
      <c r="F17" s="15" t="s">
        <v>66</v>
      </c>
      <c r="G17" s="34" t="s">
        <v>11</v>
      </c>
      <c r="H17" s="18">
        <f>H18</f>
        <v>4300</v>
      </c>
    </row>
    <row r="18" spans="2:8" ht="135">
      <c r="B18" s="19">
        <v>719</v>
      </c>
      <c r="C18" s="15" t="s">
        <v>63</v>
      </c>
      <c r="D18" s="15" t="s">
        <v>71</v>
      </c>
      <c r="E18" s="15" t="s">
        <v>73</v>
      </c>
      <c r="F18" s="15">
        <v>500</v>
      </c>
      <c r="G18" s="34" t="s">
        <v>12</v>
      </c>
      <c r="H18" s="18">
        <v>4300</v>
      </c>
    </row>
    <row r="19" spans="2:8" ht="135">
      <c r="B19" s="5">
        <v>719</v>
      </c>
      <c r="C19" s="15" t="s">
        <v>63</v>
      </c>
      <c r="D19" s="15" t="s">
        <v>71</v>
      </c>
      <c r="E19" s="15" t="s">
        <v>74</v>
      </c>
      <c r="F19" s="15" t="s">
        <v>66</v>
      </c>
      <c r="G19" s="34" t="s">
        <v>70</v>
      </c>
      <c r="H19" s="18">
        <f>H20</f>
        <v>1110</v>
      </c>
    </row>
    <row r="20" spans="2:8" ht="135">
      <c r="B20" s="5">
        <v>719</v>
      </c>
      <c r="C20" s="15" t="s">
        <v>63</v>
      </c>
      <c r="D20" s="15" t="s">
        <v>71</v>
      </c>
      <c r="E20" s="15" t="s">
        <v>74</v>
      </c>
      <c r="F20" s="20">
        <v>500</v>
      </c>
      <c r="G20" s="34" t="s">
        <v>12</v>
      </c>
      <c r="H20" s="18">
        <v>1110</v>
      </c>
    </row>
    <row r="21" spans="2:8" ht="85.5">
      <c r="B21" s="50">
        <v>719</v>
      </c>
      <c r="C21" s="23" t="s">
        <v>63</v>
      </c>
      <c r="D21" s="13">
        <v>14</v>
      </c>
      <c r="E21" s="12" t="s">
        <v>65</v>
      </c>
      <c r="F21" s="13" t="s">
        <v>66</v>
      </c>
      <c r="G21" s="33" t="s">
        <v>15</v>
      </c>
      <c r="H21" s="9">
        <f>H22</f>
        <v>750</v>
      </c>
    </row>
    <row r="22" spans="2:8" ht="105">
      <c r="B22" s="339">
        <v>719</v>
      </c>
      <c r="C22" s="276" t="s">
        <v>63</v>
      </c>
      <c r="D22" s="276">
        <v>14</v>
      </c>
      <c r="E22" s="337" t="s">
        <v>75</v>
      </c>
      <c r="F22" s="276" t="s">
        <v>66</v>
      </c>
      <c r="G22" s="39" t="s">
        <v>16</v>
      </c>
      <c r="H22" s="306">
        <f>H24</f>
        <v>750</v>
      </c>
    </row>
    <row r="23" spans="2:8" ht="90">
      <c r="B23" s="340"/>
      <c r="C23" s="277"/>
      <c r="D23" s="277"/>
      <c r="E23" s="338"/>
      <c r="F23" s="277"/>
      <c r="G23" s="40" t="s">
        <v>17</v>
      </c>
      <c r="H23" s="307"/>
    </row>
    <row r="24" spans="2:8" ht="105">
      <c r="B24" s="5">
        <v>719</v>
      </c>
      <c r="C24" s="15" t="s">
        <v>63</v>
      </c>
      <c r="D24" s="15">
        <v>14</v>
      </c>
      <c r="E24" s="16" t="s">
        <v>76</v>
      </c>
      <c r="F24" s="20" t="s">
        <v>66</v>
      </c>
      <c r="G24" s="34" t="s">
        <v>18</v>
      </c>
      <c r="H24" s="18">
        <f>H25</f>
        <v>750</v>
      </c>
    </row>
    <row r="25" spans="2:8" ht="135">
      <c r="B25" s="5">
        <v>719</v>
      </c>
      <c r="C25" s="15" t="s">
        <v>63</v>
      </c>
      <c r="D25" s="15">
        <v>14</v>
      </c>
      <c r="E25" s="16" t="s">
        <v>76</v>
      </c>
      <c r="F25" s="20">
        <v>500</v>
      </c>
      <c r="G25" s="34" t="s">
        <v>12</v>
      </c>
      <c r="H25" s="18">
        <v>750</v>
      </c>
    </row>
    <row r="26" spans="2:8" ht="71.25">
      <c r="B26" s="14">
        <v>715</v>
      </c>
      <c r="C26" s="21"/>
      <c r="D26" s="21"/>
      <c r="E26" s="22"/>
      <c r="F26" s="21"/>
      <c r="G26" s="33" t="s">
        <v>19</v>
      </c>
      <c r="H26" s="6">
        <f>H27+H60+H65+H54+H49+H75</f>
        <v>29182</v>
      </c>
    </row>
    <row r="27" spans="2:8" ht="71.25">
      <c r="B27" s="11">
        <v>715</v>
      </c>
      <c r="C27" s="13" t="s">
        <v>63</v>
      </c>
      <c r="D27" s="13" t="s">
        <v>64</v>
      </c>
      <c r="E27" s="12" t="s">
        <v>78</v>
      </c>
      <c r="F27" s="13" t="s">
        <v>66</v>
      </c>
      <c r="G27" s="33" t="s">
        <v>20</v>
      </c>
      <c r="H27" s="9">
        <f>H28+H36</f>
        <v>16507</v>
      </c>
    </row>
    <row r="28" spans="2:8" ht="195">
      <c r="B28" s="274">
        <v>715</v>
      </c>
      <c r="C28" s="276" t="s">
        <v>63</v>
      </c>
      <c r="D28" s="331" t="s">
        <v>77</v>
      </c>
      <c r="E28" s="337" t="s">
        <v>65</v>
      </c>
      <c r="F28" s="276" t="s">
        <v>66</v>
      </c>
      <c r="G28" s="39" t="s">
        <v>21</v>
      </c>
      <c r="H28" s="302">
        <f>H30</f>
        <v>8507</v>
      </c>
    </row>
    <row r="29" spans="2:8" ht="180">
      <c r="B29" s="275"/>
      <c r="C29" s="277"/>
      <c r="D29" s="332"/>
      <c r="E29" s="338"/>
      <c r="F29" s="277"/>
      <c r="G29" s="40" t="s">
        <v>22</v>
      </c>
      <c r="H29" s="303"/>
    </row>
    <row r="30" spans="2:8" ht="345">
      <c r="B30" s="5">
        <v>715</v>
      </c>
      <c r="C30" s="15" t="s">
        <v>63</v>
      </c>
      <c r="D30" s="17" t="s">
        <v>77</v>
      </c>
      <c r="E30" s="15" t="s">
        <v>72</v>
      </c>
      <c r="F30" s="15" t="s">
        <v>66</v>
      </c>
      <c r="G30" s="34" t="s">
        <v>10</v>
      </c>
      <c r="H30" s="18">
        <f>H31+H33</f>
        <v>8507</v>
      </c>
    </row>
    <row r="31" spans="2:8" ht="45">
      <c r="B31" s="5">
        <v>715</v>
      </c>
      <c r="C31" s="15" t="s">
        <v>63</v>
      </c>
      <c r="D31" s="17" t="s">
        <v>77</v>
      </c>
      <c r="E31" s="15" t="s">
        <v>73</v>
      </c>
      <c r="F31" s="15" t="s">
        <v>66</v>
      </c>
      <c r="G31" s="34" t="s">
        <v>11</v>
      </c>
      <c r="H31" s="18">
        <f>H32</f>
        <v>7879</v>
      </c>
    </row>
    <row r="32" spans="2:8" ht="135">
      <c r="B32" s="5">
        <v>715</v>
      </c>
      <c r="C32" s="15" t="s">
        <v>63</v>
      </c>
      <c r="D32" s="17" t="s">
        <v>77</v>
      </c>
      <c r="E32" s="15" t="s">
        <v>73</v>
      </c>
      <c r="F32" s="15">
        <v>500</v>
      </c>
      <c r="G32" s="34" t="s">
        <v>12</v>
      </c>
      <c r="H32" s="18">
        <v>7879</v>
      </c>
    </row>
    <row r="33" spans="2:8" ht="90">
      <c r="B33" s="274">
        <v>715</v>
      </c>
      <c r="C33" s="276" t="s">
        <v>63</v>
      </c>
      <c r="D33" s="331" t="s">
        <v>77</v>
      </c>
      <c r="E33" s="337" t="s">
        <v>79</v>
      </c>
      <c r="F33" s="347" t="s">
        <v>66</v>
      </c>
      <c r="G33" s="39" t="s">
        <v>23</v>
      </c>
      <c r="H33" s="306">
        <f>H35</f>
        <v>628</v>
      </c>
    </row>
    <row r="34" spans="2:8" ht="105">
      <c r="B34" s="275"/>
      <c r="C34" s="277"/>
      <c r="D34" s="332"/>
      <c r="E34" s="338"/>
      <c r="F34" s="348"/>
      <c r="G34" s="40" t="s">
        <v>24</v>
      </c>
      <c r="H34" s="307"/>
    </row>
    <row r="35" spans="2:8" ht="135">
      <c r="B35" s="5">
        <v>715</v>
      </c>
      <c r="C35" s="15" t="s">
        <v>63</v>
      </c>
      <c r="D35" s="17" t="s">
        <v>77</v>
      </c>
      <c r="E35" s="16" t="s">
        <v>79</v>
      </c>
      <c r="F35" s="20">
        <v>500</v>
      </c>
      <c r="G35" s="34" t="s">
        <v>12</v>
      </c>
      <c r="H35" s="18">
        <v>628</v>
      </c>
    </row>
    <row r="36" spans="2:8" ht="85.5">
      <c r="B36" s="11">
        <v>715</v>
      </c>
      <c r="C36" s="13" t="s">
        <v>63</v>
      </c>
      <c r="D36" s="23">
        <v>14</v>
      </c>
      <c r="E36" s="12" t="s">
        <v>65</v>
      </c>
      <c r="F36" s="13" t="s">
        <v>66</v>
      </c>
      <c r="G36" s="33" t="s">
        <v>15</v>
      </c>
      <c r="H36" s="9">
        <f>H37+H43+H47</f>
        <v>8000</v>
      </c>
    </row>
    <row r="37" spans="2:8" ht="105">
      <c r="B37" s="274">
        <v>715</v>
      </c>
      <c r="C37" s="276" t="s">
        <v>63</v>
      </c>
      <c r="D37" s="276">
        <v>14</v>
      </c>
      <c r="E37" s="337" t="s">
        <v>75</v>
      </c>
      <c r="F37" s="276" t="s">
        <v>66</v>
      </c>
      <c r="G37" s="39" t="s">
        <v>16</v>
      </c>
      <c r="H37" s="306">
        <f>H39</f>
        <v>2500</v>
      </c>
    </row>
    <row r="38" spans="2:8" ht="90">
      <c r="B38" s="275"/>
      <c r="C38" s="277"/>
      <c r="D38" s="277"/>
      <c r="E38" s="338"/>
      <c r="F38" s="277"/>
      <c r="G38" s="40" t="s">
        <v>17</v>
      </c>
      <c r="H38" s="307"/>
    </row>
    <row r="39" spans="2:8" ht="105">
      <c r="B39" s="5">
        <v>715</v>
      </c>
      <c r="C39" s="15" t="s">
        <v>63</v>
      </c>
      <c r="D39" s="15">
        <v>14</v>
      </c>
      <c r="E39" s="16" t="s">
        <v>76</v>
      </c>
      <c r="F39" s="20" t="s">
        <v>66</v>
      </c>
      <c r="G39" s="34" t="s">
        <v>18</v>
      </c>
      <c r="H39" s="18">
        <f>H40+H41</f>
        <v>2500</v>
      </c>
    </row>
    <row r="40" spans="2:8" ht="135">
      <c r="B40" s="5">
        <v>715</v>
      </c>
      <c r="C40" s="15" t="s">
        <v>63</v>
      </c>
      <c r="D40" s="15">
        <v>14</v>
      </c>
      <c r="E40" s="16" t="s">
        <v>76</v>
      </c>
      <c r="F40" s="20">
        <v>500</v>
      </c>
      <c r="G40" s="34" t="s">
        <v>12</v>
      </c>
      <c r="H40" s="18">
        <v>2400</v>
      </c>
    </row>
    <row r="41" spans="2:8" ht="105">
      <c r="B41" s="5">
        <v>715</v>
      </c>
      <c r="C41" s="15" t="s">
        <v>63</v>
      </c>
      <c r="D41" s="15">
        <v>14</v>
      </c>
      <c r="E41" s="16" t="s">
        <v>114</v>
      </c>
      <c r="F41" s="20" t="s">
        <v>66</v>
      </c>
      <c r="G41" s="34" t="s">
        <v>113</v>
      </c>
      <c r="H41" s="18">
        <f>H42</f>
        <v>100</v>
      </c>
    </row>
    <row r="42" spans="2:8" ht="135">
      <c r="B42" s="5">
        <v>715</v>
      </c>
      <c r="C42" s="15" t="s">
        <v>63</v>
      </c>
      <c r="D42" s="15">
        <v>14</v>
      </c>
      <c r="E42" s="16" t="s">
        <v>114</v>
      </c>
      <c r="F42" s="20">
        <v>500</v>
      </c>
      <c r="G42" s="34" t="s">
        <v>12</v>
      </c>
      <c r="H42" s="18">
        <v>100</v>
      </c>
    </row>
    <row r="43" spans="2:8" ht="210">
      <c r="B43" s="5">
        <v>715</v>
      </c>
      <c r="C43" s="15" t="s">
        <v>63</v>
      </c>
      <c r="D43" s="17" t="s">
        <v>88</v>
      </c>
      <c r="E43" s="15" t="s">
        <v>89</v>
      </c>
      <c r="F43" s="15" t="s">
        <v>66</v>
      </c>
      <c r="G43" s="42" t="s">
        <v>90</v>
      </c>
      <c r="H43" s="18">
        <f>H44</f>
        <v>1500</v>
      </c>
    </row>
    <row r="44" spans="2:8" ht="225">
      <c r="B44" s="5">
        <v>715</v>
      </c>
      <c r="C44" s="15" t="s">
        <v>63</v>
      </c>
      <c r="D44" s="17" t="s">
        <v>88</v>
      </c>
      <c r="E44" s="15" t="s">
        <v>91</v>
      </c>
      <c r="F44" s="15" t="s">
        <v>66</v>
      </c>
      <c r="G44" s="42" t="s">
        <v>92</v>
      </c>
      <c r="H44" s="18">
        <f>H45</f>
        <v>1500</v>
      </c>
    </row>
    <row r="45" spans="2:8" ht="12.75">
      <c r="B45" s="274">
        <v>715</v>
      </c>
      <c r="C45" s="276" t="s">
        <v>63</v>
      </c>
      <c r="D45" s="331" t="s">
        <v>88</v>
      </c>
      <c r="E45" s="276" t="s">
        <v>91</v>
      </c>
      <c r="F45" s="276" t="s">
        <v>93</v>
      </c>
      <c r="G45" s="370" t="s">
        <v>94</v>
      </c>
      <c r="H45" s="306">
        <v>1500</v>
      </c>
    </row>
    <row r="46" spans="2:8" ht="12.75">
      <c r="B46" s="275"/>
      <c r="C46" s="277"/>
      <c r="D46" s="332"/>
      <c r="E46" s="277"/>
      <c r="F46" s="277"/>
      <c r="G46" s="371"/>
      <c r="H46" s="307"/>
    </row>
    <row r="47" spans="2:8" ht="105">
      <c r="B47" s="55">
        <v>715</v>
      </c>
      <c r="C47" s="56" t="s">
        <v>63</v>
      </c>
      <c r="D47" s="58" t="s">
        <v>88</v>
      </c>
      <c r="E47" s="56" t="s">
        <v>99</v>
      </c>
      <c r="F47" s="56" t="s">
        <v>66</v>
      </c>
      <c r="G47" s="34" t="s">
        <v>28</v>
      </c>
      <c r="H47" s="53">
        <f>H48</f>
        <v>4000</v>
      </c>
    </row>
    <row r="48" spans="2:8" ht="135">
      <c r="B48" s="55">
        <v>715</v>
      </c>
      <c r="C48" s="56" t="s">
        <v>63</v>
      </c>
      <c r="D48" s="58" t="s">
        <v>88</v>
      </c>
      <c r="E48" s="56" t="s">
        <v>99</v>
      </c>
      <c r="F48" s="56" t="s">
        <v>66</v>
      </c>
      <c r="G48" s="34" t="s">
        <v>12</v>
      </c>
      <c r="H48" s="53">
        <v>4000</v>
      </c>
    </row>
    <row r="49" spans="2:8" ht="57">
      <c r="B49" s="59">
        <v>715</v>
      </c>
      <c r="C49" s="13" t="s">
        <v>77</v>
      </c>
      <c r="D49" s="13" t="s">
        <v>64</v>
      </c>
      <c r="E49" s="13" t="s">
        <v>65</v>
      </c>
      <c r="F49" s="69" t="s">
        <v>66</v>
      </c>
      <c r="G49" s="33" t="s">
        <v>118</v>
      </c>
      <c r="H49" s="68">
        <f>H50</f>
        <v>100</v>
      </c>
    </row>
    <row r="50" spans="2:8" ht="30">
      <c r="B50" s="55">
        <v>715</v>
      </c>
      <c r="C50" s="15" t="s">
        <v>77</v>
      </c>
      <c r="D50" s="15" t="s">
        <v>105</v>
      </c>
      <c r="E50" s="15" t="s">
        <v>65</v>
      </c>
      <c r="F50" s="67" t="s">
        <v>66</v>
      </c>
      <c r="G50" s="34" t="s">
        <v>119</v>
      </c>
      <c r="H50" s="65">
        <f>H51</f>
        <v>100</v>
      </c>
    </row>
    <row r="51" spans="2:8" ht="60">
      <c r="B51" s="55">
        <v>715</v>
      </c>
      <c r="C51" s="15" t="s">
        <v>77</v>
      </c>
      <c r="D51" s="15" t="s">
        <v>105</v>
      </c>
      <c r="E51" s="15" t="s">
        <v>120</v>
      </c>
      <c r="F51" s="67" t="s">
        <v>66</v>
      </c>
      <c r="G51" s="34" t="s">
        <v>121</v>
      </c>
      <c r="H51" s="65">
        <f>H52</f>
        <v>100</v>
      </c>
    </row>
    <row r="52" spans="2:8" ht="135">
      <c r="B52" s="55">
        <v>715</v>
      </c>
      <c r="C52" s="15" t="s">
        <v>77</v>
      </c>
      <c r="D52" s="15" t="s">
        <v>105</v>
      </c>
      <c r="E52" s="15" t="s">
        <v>122</v>
      </c>
      <c r="F52" s="67" t="s">
        <v>66</v>
      </c>
      <c r="G52" s="34" t="s">
        <v>124</v>
      </c>
      <c r="H52" s="65">
        <f>H53</f>
        <v>100</v>
      </c>
    </row>
    <row r="53" spans="2:8" ht="75">
      <c r="B53" s="55">
        <v>715</v>
      </c>
      <c r="C53" s="15" t="s">
        <v>77</v>
      </c>
      <c r="D53" s="15" t="s">
        <v>105</v>
      </c>
      <c r="E53" s="15" t="s">
        <v>122</v>
      </c>
      <c r="F53" s="67" t="s">
        <v>123</v>
      </c>
      <c r="G53" s="34" t="s">
        <v>125</v>
      </c>
      <c r="H53" s="65">
        <v>100</v>
      </c>
    </row>
    <row r="54" spans="2:8" ht="85.5">
      <c r="B54" s="11">
        <v>715</v>
      </c>
      <c r="C54" s="13" t="s">
        <v>95</v>
      </c>
      <c r="D54" s="13" t="s">
        <v>64</v>
      </c>
      <c r="E54" s="43" t="s">
        <v>65</v>
      </c>
      <c r="F54" s="43" t="s">
        <v>66</v>
      </c>
      <c r="G54" s="33" t="s">
        <v>29</v>
      </c>
      <c r="H54" s="57">
        <f>H55</f>
        <v>7400</v>
      </c>
    </row>
    <row r="55" spans="2:8" ht="42.75">
      <c r="B55" s="11">
        <v>715</v>
      </c>
      <c r="C55" s="13" t="s">
        <v>95</v>
      </c>
      <c r="D55" s="13" t="s">
        <v>71</v>
      </c>
      <c r="E55" s="13" t="s">
        <v>65</v>
      </c>
      <c r="F55" s="13" t="s">
        <v>66</v>
      </c>
      <c r="G55" s="33" t="s">
        <v>32</v>
      </c>
      <c r="H55" s="57">
        <f>H56</f>
        <v>7400</v>
      </c>
    </row>
    <row r="56" spans="2:8" ht="30">
      <c r="B56" s="5">
        <v>715</v>
      </c>
      <c r="C56" s="15" t="s">
        <v>95</v>
      </c>
      <c r="D56" s="15" t="s">
        <v>71</v>
      </c>
      <c r="E56" s="15">
        <v>6000000</v>
      </c>
      <c r="F56" s="15" t="s">
        <v>66</v>
      </c>
      <c r="G56" s="34" t="s">
        <v>32</v>
      </c>
      <c r="H56" s="53">
        <f>H57</f>
        <v>7400</v>
      </c>
    </row>
    <row r="57" spans="2:8" ht="12.75">
      <c r="B57" s="274">
        <v>715</v>
      </c>
      <c r="C57" s="276" t="s">
        <v>95</v>
      </c>
      <c r="D57" s="276" t="s">
        <v>71</v>
      </c>
      <c r="E57" s="276">
        <v>6000500</v>
      </c>
      <c r="F57" s="276" t="s">
        <v>66</v>
      </c>
      <c r="G57" s="294" t="s">
        <v>98</v>
      </c>
      <c r="H57" s="306">
        <f>H59</f>
        <v>7400</v>
      </c>
    </row>
    <row r="58" spans="2:8" ht="12.75">
      <c r="B58" s="275"/>
      <c r="C58" s="277"/>
      <c r="D58" s="277"/>
      <c r="E58" s="277"/>
      <c r="F58" s="277"/>
      <c r="G58" s="369"/>
      <c r="H58" s="307"/>
    </row>
    <row r="59" spans="2:8" ht="135">
      <c r="B59" s="5">
        <v>715</v>
      </c>
      <c r="C59" s="15" t="s">
        <v>95</v>
      </c>
      <c r="D59" s="15" t="s">
        <v>71</v>
      </c>
      <c r="E59" s="15">
        <v>6000500</v>
      </c>
      <c r="F59" s="15">
        <v>500</v>
      </c>
      <c r="G59" s="34" t="s">
        <v>12</v>
      </c>
      <c r="H59" s="53">
        <v>7400</v>
      </c>
    </row>
    <row r="60" spans="2:8" ht="28.5">
      <c r="B60" s="5">
        <v>715</v>
      </c>
      <c r="C60" s="43" t="s">
        <v>80</v>
      </c>
      <c r="D60" s="13" t="s">
        <v>64</v>
      </c>
      <c r="E60" s="13" t="s">
        <v>65</v>
      </c>
      <c r="F60" s="13" t="s">
        <v>66</v>
      </c>
      <c r="G60" s="25" t="s">
        <v>43</v>
      </c>
      <c r="H60" s="9">
        <f>H61</f>
        <v>300</v>
      </c>
    </row>
    <row r="61" spans="2:8" ht="105">
      <c r="B61" s="5">
        <v>715</v>
      </c>
      <c r="C61" s="46" t="s">
        <v>80</v>
      </c>
      <c r="D61" s="46" t="s">
        <v>80</v>
      </c>
      <c r="E61" s="46" t="s">
        <v>65</v>
      </c>
      <c r="F61" s="15" t="s">
        <v>66</v>
      </c>
      <c r="G61" s="28" t="s">
        <v>44</v>
      </c>
      <c r="H61" s="18">
        <f>H62</f>
        <v>300</v>
      </c>
    </row>
    <row r="62" spans="2:8" ht="105">
      <c r="B62" s="5">
        <v>715</v>
      </c>
      <c r="C62" s="46" t="s">
        <v>80</v>
      </c>
      <c r="D62" s="46" t="s">
        <v>80</v>
      </c>
      <c r="E62" s="46">
        <v>4310000</v>
      </c>
      <c r="F62" s="15" t="s">
        <v>66</v>
      </c>
      <c r="G62" s="28" t="s">
        <v>45</v>
      </c>
      <c r="H62" s="18">
        <f>H63</f>
        <v>300</v>
      </c>
    </row>
    <row r="63" spans="2:8" ht="105">
      <c r="B63" s="5">
        <v>715</v>
      </c>
      <c r="C63" s="46" t="s">
        <v>80</v>
      </c>
      <c r="D63" s="46" t="s">
        <v>80</v>
      </c>
      <c r="E63" s="46">
        <v>4310100</v>
      </c>
      <c r="F63" s="46" t="s">
        <v>66</v>
      </c>
      <c r="G63" s="28" t="s">
        <v>46</v>
      </c>
      <c r="H63" s="18">
        <f>H64</f>
        <v>300</v>
      </c>
    </row>
    <row r="64" spans="2:8" ht="135">
      <c r="B64" s="5">
        <v>715</v>
      </c>
      <c r="C64" s="46" t="s">
        <v>80</v>
      </c>
      <c r="D64" s="46" t="s">
        <v>80</v>
      </c>
      <c r="E64" s="46">
        <v>4310100</v>
      </c>
      <c r="F64" s="46">
        <v>500</v>
      </c>
      <c r="G64" s="34" t="s">
        <v>12</v>
      </c>
      <c r="H64" s="27">
        <v>300</v>
      </c>
    </row>
    <row r="65" spans="2:8" ht="12.75">
      <c r="B65" s="333">
        <v>715</v>
      </c>
      <c r="C65" s="327" t="s">
        <v>104</v>
      </c>
      <c r="D65" s="327" t="s">
        <v>64</v>
      </c>
      <c r="E65" s="327" t="s">
        <v>65</v>
      </c>
      <c r="F65" s="355" t="s">
        <v>66</v>
      </c>
      <c r="G65" s="367" t="s">
        <v>52</v>
      </c>
      <c r="H65" s="302">
        <f>H67</f>
        <v>4790</v>
      </c>
    </row>
    <row r="66" spans="2:8" ht="12.75">
      <c r="B66" s="334"/>
      <c r="C66" s="328"/>
      <c r="D66" s="328"/>
      <c r="E66" s="328"/>
      <c r="F66" s="356"/>
      <c r="G66" s="368"/>
      <c r="H66" s="303"/>
    </row>
    <row r="67" spans="2:8" ht="60">
      <c r="B67" s="5">
        <v>715</v>
      </c>
      <c r="C67" s="15" t="s">
        <v>104</v>
      </c>
      <c r="D67" s="15" t="s">
        <v>105</v>
      </c>
      <c r="E67" s="15" t="s">
        <v>65</v>
      </c>
      <c r="F67" s="46" t="s">
        <v>66</v>
      </c>
      <c r="G67" s="28" t="s">
        <v>53</v>
      </c>
      <c r="H67" s="18">
        <f>H68+H73</f>
        <v>4790</v>
      </c>
    </row>
    <row r="68" spans="2:8" ht="120">
      <c r="B68" s="274">
        <v>715</v>
      </c>
      <c r="C68" s="276" t="s">
        <v>104</v>
      </c>
      <c r="D68" s="276" t="s">
        <v>105</v>
      </c>
      <c r="E68" s="276">
        <v>5120000</v>
      </c>
      <c r="F68" s="276" t="s">
        <v>66</v>
      </c>
      <c r="G68" s="37" t="s">
        <v>54</v>
      </c>
      <c r="H68" s="302">
        <v>1290</v>
      </c>
    </row>
    <row r="69" spans="2:8" ht="30">
      <c r="B69" s="275"/>
      <c r="C69" s="277"/>
      <c r="D69" s="277"/>
      <c r="E69" s="277"/>
      <c r="F69" s="277"/>
      <c r="G69" s="40" t="s">
        <v>55</v>
      </c>
      <c r="H69" s="303"/>
    </row>
    <row r="70" spans="2:8" ht="165">
      <c r="B70" s="274">
        <v>715</v>
      </c>
      <c r="C70" s="276" t="s">
        <v>104</v>
      </c>
      <c r="D70" s="276" t="s">
        <v>105</v>
      </c>
      <c r="E70" s="276">
        <v>5129700</v>
      </c>
      <c r="F70" s="349" t="s">
        <v>66</v>
      </c>
      <c r="G70" s="39" t="s">
        <v>106</v>
      </c>
      <c r="H70" s="306">
        <v>1290</v>
      </c>
    </row>
    <row r="71" spans="2:8" ht="15">
      <c r="B71" s="275"/>
      <c r="C71" s="277"/>
      <c r="D71" s="277"/>
      <c r="E71" s="277"/>
      <c r="F71" s="350"/>
      <c r="G71" s="40"/>
      <c r="H71" s="307"/>
    </row>
    <row r="72" spans="2:8" ht="135">
      <c r="B72" s="5">
        <v>715</v>
      </c>
      <c r="C72" s="15" t="s">
        <v>104</v>
      </c>
      <c r="D72" s="15" t="s">
        <v>105</v>
      </c>
      <c r="E72" s="15">
        <v>5129700</v>
      </c>
      <c r="F72" s="15">
        <v>500</v>
      </c>
      <c r="G72" s="34" t="s">
        <v>12</v>
      </c>
      <c r="H72" s="18">
        <v>1290</v>
      </c>
    </row>
    <row r="73" spans="2:8" ht="105">
      <c r="B73" s="5">
        <v>715</v>
      </c>
      <c r="C73" s="46" t="s">
        <v>104</v>
      </c>
      <c r="D73" s="46" t="s">
        <v>105</v>
      </c>
      <c r="E73" s="46">
        <v>7950000</v>
      </c>
      <c r="F73" s="46" t="s">
        <v>66</v>
      </c>
      <c r="G73" s="34" t="s">
        <v>28</v>
      </c>
      <c r="H73" s="9">
        <f>H74</f>
        <v>3500</v>
      </c>
    </row>
    <row r="74" spans="2:8" ht="135">
      <c r="B74" s="5">
        <v>715</v>
      </c>
      <c r="C74" s="46" t="s">
        <v>104</v>
      </c>
      <c r="D74" s="46" t="s">
        <v>105</v>
      </c>
      <c r="E74" s="46">
        <v>7950000</v>
      </c>
      <c r="F74" s="46">
        <v>500</v>
      </c>
      <c r="G74" s="34" t="s">
        <v>12</v>
      </c>
      <c r="H74" s="18">
        <v>3500</v>
      </c>
    </row>
    <row r="75" spans="2:8" ht="57">
      <c r="B75" s="11">
        <v>715</v>
      </c>
      <c r="C75" s="43" t="s">
        <v>127</v>
      </c>
      <c r="D75" s="43" t="s">
        <v>64</v>
      </c>
      <c r="E75" s="43" t="s">
        <v>65</v>
      </c>
      <c r="F75" s="43" t="s">
        <v>66</v>
      </c>
      <c r="G75" s="33" t="s">
        <v>128</v>
      </c>
      <c r="H75" s="9">
        <f>H76</f>
        <v>85</v>
      </c>
    </row>
    <row r="76" spans="2:8" ht="60">
      <c r="B76" s="5">
        <v>715</v>
      </c>
      <c r="C76" s="46" t="s">
        <v>127</v>
      </c>
      <c r="D76" s="46" t="s">
        <v>63</v>
      </c>
      <c r="E76" s="46" t="s">
        <v>65</v>
      </c>
      <c r="F76" s="46" t="s">
        <v>66</v>
      </c>
      <c r="G76" s="34" t="s">
        <v>129</v>
      </c>
      <c r="H76" s="18">
        <f>H77</f>
        <v>85</v>
      </c>
    </row>
    <row r="77" spans="2:8" ht="135">
      <c r="B77" s="5">
        <v>715</v>
      </c>
      <c r="C77" s="46" t="s">
        <v>127</v>
      </c>
      <c r="D77" s="46" t="s">
        <v>63</v>
      </c>
      <c r="E77" s="46" t="s">
        <v>130</v>
      </c>
      <c r="F77" s="46" t="s">
        <v>66</v>
      </c>
      <c r="G77" s="34" t="s">
        <v>131</v>
      </c>
      <c r="H77" s="18">
        <f>H78</f>
        <v>85</v>
      </c>
    </row>
    <row r="78" spans="2:8" ht="255">
      <c r="B78" s="5">
        <v>715</v>
      </c>
      <c r="C78" s="46" t="s">
        <v>127</v>
      </c>
      <c r="D78" s="46" t="s">
        <v>63</v>
      </c>
      <c r="E78" s="46" t="s">
        <v>132</v>
      </c>
      <c r="F78" s="46" t="s">
        <v>66</v>
      </c>
      <c r="G78" s="34" t="s">
        <v>133</v>
      </c>
      <c r="H78" s="18">
        <f>H79</f>
        <v>85</v>
      </c>
    </row>
    <row r="79" spans="2:8" ht="45">
      <c r="B79" s="5">
        <v>715</v>
      </c>
      <c r="C79" s="46" t="s">
        <v>127</v>
      </c>
      <c r="D79" s="46" t="s">
        <v>63</v>
      </c>
      <c r="E79" s="46" t="s">
        <v>132</v>
      </c>
      <c r="F79" s="46" t="s">
        <v>134</v>
      </c>
      <c r="G79" s="34" t="s">
        <v>135</v>
      </c>
      <c r="H79" s="18">
        <v>85</v>
      </c>
    </row>
    <row r="80" spans="2:8" ht="99.75">
      <c r="B80" s="33">
        <v>715</v>
      </c>
      <c r="C80" s="47"/>
      <c r="D80" s="47"/>
      <c r="E80" s="48"/>
      <c r="F80" s="47"/>
      <c r="G80" s="33" t="s">
        <v>112</v>
      </c>
      <c r="H80" s="49">
        <f>H81</f>
        <v>2384</v>
      </c>
    </row>
    <row r="81" spans="2:8" ht="12.75">
      <c r="B81" s="333">
        <v>715</v>
      </c>
      <c r="C81" s="327" t="s">
        <v>63</v>
      </c>
      <c r="D81" s="329" t="s">
        <v>80</v>
      </c>
      <c r="E81" s="345" t="s">
        <v>65</v>
      </c>
      <c r="F81" s="327" t="s">
        <v>66</v>
      </c>
      <c r="G81" s="296" t="s">
        <v>25</v>
      </c>
      <c r="H81" s="302">
        <f>H83+H88</f>
        <v>2384</v>
      </c>
    </row>
    <row r="82" spans="2:8" ht="12.75">
      <c r="B82" s="334"/>
      <c r="C82" s="328"/>
      <c r="D82" s="330"/>
      <c r="E82" s="346"/>
      <c r="F82" s="328"/>
      <c r="G82" s="297"/>
      <c r="H82" s="303"/>
    </row>
    <row r="83" spans="2:8" ht="345">
      <c r="B83" s="5">
        <v>715</v>
      </c>
      <c r="C83" s="15" t="s">
        <v>63</v>
      </c>
      <c r="D83" s="17" t="s">
        <v>80</v>
      </c>
      <c r="E83" s="15" t="s">
        <v>72</v>
      </c>
      <c r="F83" s="15" t="s">
        <v>66</v>
      </c>
      <c r="G83" s="34" t="s">
        <v>10</v>
      </c>
      <c r="H83" s="18">
        <f>H84+H86</f>
        <v>884</v>
      </c>
    </row>
    <row r="84" spans="2:8" ht="45">
      <c r="B84" s="5">
        <v>715</v>
      </c>
      <c r="C84" s="15" t="s">
        <v>63</v>
      </c>
      <c r="D84" s="17" t="s">
        <v>80</v>
      </c>
      <c r="E84" s="15" t="s">
        <v>73</v>
      </c>
      <c r="F84" s="15" t="s">
        <v>66</v>
      </c>
      <c r="G84" s="34" t="s">
        <v>11</v>
      </c>
      <c r="H84" s="18">
        <f>H85</f>
        <v>230</v>
      </c>
    </row>
    <row r="85" spans="2:8" ht="135">
      <c r="B85" s="5">
        <v>715</v>
      </c>
      <c r="C85" s="15" t="s">
        <v>63</v>
      </c>
      <c r="D85" s="17" t="s">
        <v>80</v>
      </c>
      <c r="E85" s="15" t="s">
        <v>73</v>
      </c>
      <c r="F85" s="15" t="s">
        <v>81</v>
      </c>
      <c r="G85" s="34" t="s">
        <v>12</v>
      </c>
      <c r="H85" s="18">
        <v>230</v>
      </c>
    </row>
    <row r="86" spans="2:8" ht="135">
      <c r="B86" s="5">
        <v>715</v>
      </c>
      <c r="C86" s="15" t="s">
        <v>63</v>
      </c>
      <c r="D86" s="17" t="s">
        <v>80</v>
      </c>
      <c r="E86" s="15" t="s">
        <v>82</v>
      </c>
      <c r="F86" s="15" t="s">
        <v>66</v>
      </c>
      <c r="G86" s="34" t="s">
        <v>83</v>
      </c>
      <c r="H86" s="18">
        <f>H87</f>
        <v>654</v>
      </c>
    </row>
    <row r="87" spans="2:8" ht="135">
      <c r="B87" s="5">
        <v>715</v>
      </c>
      <c r="C87" s="15" t="s">
        <v>63</v>
      </c>
      <c r="D87" s="17" t="s">
        <v>80</v>
      </c>
      <c r="E87" s="15" t="s">
        <v>82</v>
      </c>
      <c r="F87" s="15" t="s">
        <v>81</v>
      </c>
      <c r="G87" s="34" t="s">
        <v>12</v>
      </c>
      <c r="H87" s="18">
        <v>654</v>
      </c>
    </row>
    <row r="88" spans="2:8" ht="90">
      <c r="B88" s="5">
        <v>715</v>
      </c>
      <c r="C88" s="15" t="s">
        <v>63</v>
      </c>
      <c r="D88" s="17" t="s">
        <v>80</v>
      </c>
      <c r="E88" s="15" t="s">
        <v>84</v>
      </c>
      <c r="F88" s="15" t="s">
        <v>66</v>
      </c>
      <c r="G88" s="34" t="s">
        <v>26</v>
      </c>
      <c r="H88" s="18">
        <f>H89</f>
        <v>1500</v>
      </c>
    </row>
    <row r="89" spans="2:8" ht="165">
      <c r="B89" s="5">
        <v>715</v>
      </c>
      <c r="C89" s="15" t="s">
        <v>63</v>
      </c>
      <c r="D89" s="17" t="s">
        <v>80</v>
      </c>
      <c r="E89" s="15" t="s">
        <v>85</v>
      </c>
      <c r="F89" s="15" t="s">
        <v>66</v>
      </c>
      <c r="G89" s="34" t="s">
        <v>27</v>
      </c>
      <c r="H89" s="18">
        <f>H90</f>
        <v>1500</v>
      </c>
    </row>
    <row r="90" spans="2:8" ht="135">
      <c r="B90" s="5">
        <v>715</v>
      </c>
      <c r="C90" s="15" t="s">
        <v>63</v>
      </c>
      <c r="D90" s="17" t="s">
        <v>80</v>
      </c>
      <c r="E90" s="15" t="s">
        <v>85</v>
      </c>
      <c r="F90" s="15">
        <v>500</v>
      </c>
      <c r="G90" s="34" t="s">
        <v>12</v>
      </c>
      <c r="H90" s="18">
        <v>1500</v>
      </c>
    </row>
    <row r="91" spans="2:8" ht="142.5">
      <c r="B91" s="33">
        <v>715</v>
      </c>
      <c r="C91" s="13"/>
      <c r="D91" s="23"/>
      <c r="E91" s="12"/>
      <c r="F91" s="13"/>
      <c r="G91" s="33" t="s">
        <v>111</v>
      </c>
      <c r="H91" s="9">
        <f>H92</f>
        <v>77677</v>
      </c>
    </row>
    <row r="92" spans="2:8" ht="85.5">
      <c r="B92" s="11">
        <v>715</v>
      </c>
      <c r="C92" s="13" t="s">
        <v>95</v>
      </c>
      <c r="D92" s="13" t="s">
        <v>64</v>
      </c>
      <c r="E92" s="43" t="s">
        <v>65</v>
      </c>
      <c r="F92" s="43" t="s">
        <v>66</v>
      </c>
      <c r="G92" s="33" t="s">
        <v>29</v>
      </c>
      <c r="H92" s="6">
        <f>H93+H103+H118+H99</f>
        <v>77677</v>
      </c>
    </row>
    <row r="93" spans="2:8" ht="57">
      <c r="B93" s="11">
        <v>715</v>
      </c>
      <c r="C93" s="13" t="s">
        <v>95</v>
      </c>
      <c r="D93" s="13" t="s">
        <v>63</v>
      </c>
      <c r="E93" s="13" t="s">
        <v>65</v>
      </c>
      <c r="F93" s="13" t="s">
        <v>66</v>
      </c>
      <c r="G93" s="33" t="s">
        <v>30</v>
      </c>
      <c r="H93" s="6">
        <f>H94+H97</f>
        <v>5965</v>
      </c>
    </row>
    <row r="94" spans="2:8" ht="90">
      <c r="B94" s="5">
        <v>715</v>
      </c>
      <c r="C94" s="15" t="s">
        <v>95</v>
      </c>
      <c r="D94" s="15" t="s">
        <v>63</v>
      </c>
      <c r="E94" s="15">
        <v>3500000</v>
      </c>
      <c r="F94" s="15" t="s">
        <v>66</v>
      </c>
      <c r="G94" s="34" t="s">
        <v>31</v>
      </c>
      <c r="H94" s="9">
        <f>H95</f>
        <v>5965</v>
      </c>
    </row>
    <row r="95" spans="2:8" ht="255">
      <c r="B95" s="5">
        <v>715</v>
      </c>
      <c r="C95" s="15" t="s">
        <v>95</v>
      </c>
      <c r="D95" s="15" t="s">
        <v>63</v>
      </c>
      <c r="E95" s="15" t="s">
        <v>96</v>
      </c>
      <c r="F95" s="15" t="s">
        <v>66</v>
      </c>
      <c r="G95" s="42" t="s">
        <v>97</v>
      </c>
      <c r="H95" s="18">
        <f>H96</f>
        <v>5965</v>
      </c>
    </row>
    <row r="96" spans="2:8" ht="15.75">
      <c r="B96" s="5">
        <v>715</v>
      </c>
      <c r="C96" s="15" t="s">
        <v>95</v>
      </c>
      <c r="D96" s="15" t="s">
        <v>63</v>
      </c>
      <c r="E96" s="15" t="s">
        <v>96</v>
      </c>
      <c r="F96" s="15">
        <v>500</v>
      </c>
      <c r="G96" s="44" t="s">
        <v>12</v>
      </c>
      <c r="H96" s="27">
        <v>5965</v>
      </c>
    </row>
    <row r="97" spans="2:8" ht="105">
      <c r="B97" s="5">
        <v>715</v>
      </c>
      <c r="C97" s="15" t="s">
        <v>95</v>
      </c>
      <c r="D97" s="15" t="s">
        <v>63</v>
      </c>
      <c r="E97" s="15">
        <v>7950000</v>
      </c>
      <c r="F97" s="15" t="s">
        <v>66</v>
      </c>
      <c r="G97" s="34" t="s">
        <v>28</v>
      </c>
      <c r="H97" s="9">
        <f>H98</f>
        <v>0</v>
      </c>
    </row>
    <row r="98" spans="2:8" ht="135">
      <c r="B98" s="5">
        <v>715</v>
      </c>
      <c r="C98" s="15" t="s">
        <v>95</v>
      </c>
      <c r="D98" s="15" t="s">
        <v>63</v>
      </c>
      <c r="E98" s="15">
        <v>7950000</v>
      </c>
      <c r="F98" s="15">
        <v>500</v>
      </c>
      <c r="G98" s="34" t="s">
        <v>12</v>
      </c>
      <c r="H98" s="27"/>
    </row>
    <row r="99" spans="2:8" ht="57">
      <c r="B99" s="5">
        <v>715</v>
      </c>
      <c r="C99" s="13" t="s">
        <v>95</v>
      </c>
      <c r="D99" s="13" t="s">
        <v>116</v>
      </c>
      <c r="E99" s="13" t="s">
        <v>65</v>
      </c>
      <c r="F99" s="13" t="s">
        <v>66</v>
      </c>
      <c r="G99" s="60" t="s">
        <v>117</v>
      </c>
      <c r="H99" s="9">
        <f>H100</f>
        <v>100</v>
      </c>
    </row>
    <row r="100" spans="2:8" ht="210">
      <c r="B100" s="5">
        <v>715</v>
      </c>
      <c r="C100" s="13" t="s">
        <v>95</v>
      </c>
      <c r="D100" s="13" t="s">
        <v>116</v>
      </c>
      <c r="E100" s="13" t="s">
        <v>89</v>
      </c>
      <c r="F100" s="13" t="s">
        <v>66</v>
      </c>
      <c r="G100" s="34" t="s">
        <v>90</v>
      </c>
      <c r="H100" s="65">
        <f>H101</f>
        <v>100</v>
      </c>
    </row>
    <row r="101" spans="2:8" ht="225">
      <c r="B101" s="5">
        <v>715</v>
      </c>
      <c r="C101" s="15" t="s">
        <v>95</v>
      </c>
      <c r="D101" s="17" t="s">
        <v>116</v>
      </c>
      <c r="E101" s="15" t="s">
        <v>91</v>
      </c>
      <c r="F101" s="15" t="s">
        <v>66</v>
      </c>
      <c r="G101" s="66" t="s">
        <v>92</v>
      </c>
      <c r="H101" s="18">
        <f>H102</f>
        <v>100</v>
      </c>
    </row>
    <row r="102" spans="2:8" ht="60">
      <c r="B102" s="5">
        <v>715</v>
      </c>
      <c r="C102" s="15" t="s">
        <v>95</v>
      </c>
      <c r="D102" s="15" t="s">
        <v>116</v>
      </c>
      <c r="E102" s="15" t="s">
        <v>91</v>
      </c>
      <c r="F102" s="15" t="s">
        <v>93</v>
      </c>
      <c r="G102" s="34" t="s">
        <v>94</v>
      </c>
      <c r="H102" s="18">
        <v>100</v>
      </c>
    </row>
    <row r="103" spans="2:8" ht="42.75">
      <c r="B103" s="11">
        <v>715</v>
      </c>
      <c r="C103" s="13" t="s">
        <v>95</v>
      </c>
      <c r="D103" s="13" t="s">
        <v>71</v>
      </c>
      <c r="E103" s="13" t="s">
        <v>65</v>
      </c>
      <c r="F103" s="13" t="s">
        <v>66</v>
      </c>
      <c r="G103" s="33" t="s">
        <v>32</v>
      </c>
      <c r="H103" s="6">
        <f>H104+H116</f>
        <v>67948</v>
      </c>
    </row>
    <row r="104" spans="2:8" ht="30">
      <c r="B104" s="5">
        <v>715</v>
      </c>
      <c r="C104" s="15" t="s">
        <v>95</v>
      </c>
      <c r="D104" s="15" t="s">
        <v>71</v>
      </c>
      <c r="E104" s="15">
        <v>6000000</v>
      </c>
      <c r="F104" s="15" t="s">
        <v>66</v>
      </c>
      <c r="G104" s="34" t="s">
        <v>32</v>
      </c>
      <c r="H104" s="64">
        <f>H105+H107+H109+H113+H111</f>
        <v>67948</v>
      </c>
    </row>
    <row r="105" spans="2:8" ht="45">
      <c r="B105" s="5">
        <v>715</v>
      </c>
      <c r="C105" s="15" t="s">
        <v>95</v>
      </c>
      <c r="D105" s="15" t="s">
        <v>71</v>
      </c>
      <c r="E105" s="15">
        <v>6000100</v>
      </c>
      <c r="F105" s="15" t="s">
        <v>66</v>
      </c>
      <c r="G105" s="34" t="s">
        <v>33</v>
      </c>
      <c r="H105" s="9">
        <f>H106</f>
        <v>12180</v>
      </c>
    </row>
    <row r="106" spans="2:8" ht="135">
      <c r="B106" s="5">
        <v>715</v>
      </c>
      <c r="C106" s="15" t="s">
        <v>95</v>
      </c>
      <c r="D106" s="15" t="s">
        <v>71</v>
      </c>
      <c r="E106" s="15">
        <v>6000100</v>
      </c>
      <c r="F106" s="15">
        <v>500</v>
      </c>
      <c r="G106" s="34" t="s">
        <v>12</v>
      </c>
      <c r="H106" s="18">
        <v>12180</v>
      </c>
    </row>
    <row r="107" spans="2:8" ht="300">
      <c r="B107" s="5">
        <v>715</v>
      </c>
      <c r="C107" s="15" t="s">
        <v>95</v>
      </c>
      <c r="D107" s="15" t="s">
        <v>71</v>
      </c>
      <c r="E107" s="15">
        <v>6000200</v>
      </c>
      <c r="F107" s="15" t="s">
        <v>66</v>
      </c>
      <c r="G107" s="34" t="s">
        <v>34</v>
      </c>
      <c r="H107" s="9">
        <f>H108</f>
        <v>37734</v>
      </c>
    </row>
    <row r="108" spans="2:8" ht="135">
      <c r="B108" s="5">
        <v>715</v>
      </c>
      <c r="C108" s="15" t="s">
        <v>95</v>
      </c>
      <c r="D108" s="15" t="s">
        <v>71</v>
      </c>
      <c r="E108" s="15">
        <v>6000200</v>
      </c>
      <c r="F108" s="15">
        <v>500</v>
      </c>
      <c r="G108" s="34" t="s">
        <v>12</v>
      </c>
      <c r="H108" s="18">
        <v>37734</v>
      </c>
    </row>
    <row r="109" spans="2:8" ht="30">
      <c r="B109" s="5">
        <v>715</v>
      </c>
      <c r="C109" s="15" t="s">
        <v>95</v>
      </c>
      <c r="D109" s="15" t="s">
        <v>71</v>
      </c>
      <c r="E109" s="15">
        <v>6000300</v>
      </c>
      <c r="F109" s="15" t="s">
        <v>66</v>
      </c>
      <c r="G109" s="34" t="s">
        <v>35</v>
      </c>
      <c r="H109" s="9">
        <f>H110</f>
        <v>2890</v>
      </c>
    </row>
    <row r="110" spans="2:8" ht="135">
      <c r="B110" s="5">
        <v>715</v>
      </c>
      <c r="C110" s="15" t="s">
        <v>95</v>
      </c>
      <c r="D110" s="15" t="s">
        <v>71</v>
      </c>
      <c r="E110" s="15">
        <v>6000300</v>
      </c>
      <c r="F110" s="15">
        <v>500</v>
      </c>
      <c r="G110" s="34" t="s">
        <v>12</v>
      </c>
      <c r="H110" s="18">
        <v>2890</v>
      </c>
    </row>
    <row r="111" spans="2:8" ht="90">
      <c r="B111" s="54">
        <v>715</v>
      </c>
      <c r="C111" s="15" t="s">
        <v>95</v>
      </c>
      <c r="D111" s="15" t="s">
        <v>71</v>
      </c>
      <c r="E111" s="61">
        <v>6000400</v>
      </c>
      <c r="F111" s="62" t="s">
        <v>66</v>
      </c>
      <c r="G111" s="34" t="s">
        <v>115</v>
      </c>
      <c r="H111" s="63">
        <v>150</v>
      </c>
    </row>
    <row r="112" spans="2:8" ht="135">
      <c r="B112" s="54">
        <v>715</v>
      </c>
      <c r="C112" s="15" t="s">
        <v>95</v>
      </c>
      <c r="D112" s="15" t="s">
        <v>71</v>
      </c>
      <c r="E112" s="61">
        <v>6000400</v>
      </c>
      <c r="F112" s="7">
        <v>500</v>
      </c>
      <c r="G112" s="34" t="s">
        <v>12</v>
      </c>
      <c r="H112" s="52">
        <v>150</v>
      </c>
    </row>
    <row r="113" spans="2:8" ht="165">
      <c r="B113" s="274">
        <v>715</v>
      </c>
      <c r="C113" s="276" t="s">
        <v>95</v>
      </c>
      <c r="D113" s="276" t="s">
        <v>71</v>
      </c>
      <c r="E113" s="276">
        <v>6000500</v>
      </c>
      <c r="F113" s="276" t="s">
        <v>66</v>
      </c>
      <c r="G113" s="39" t="s">
        <v>98</v>
      </c>
      <c r="H113" s="302">
        <f>H115</f>
        <v>14994</v>
      </c>
    </row>
    <row r="114" spans="2:8" ht="15">
      <c r="B114" s="275"/>
      <c r="C114" s="277"/>
      <c r="D114" s="277"/>
      <c r="E114" s="277"/>
      <c r="F114" s="277"/>
      <c r="G114" s="41"/>
      <c r="H114" s="303"/>
    </row>
    <row r="115" spans="2:8" ht="135">
      <c r="B115" s="5">
        <v>715</v>
      </c>
      <c r="C115" s="15" t="s">
        <v>95</v>
      </c>
      <c r="D115" s="15" t="s">
        <v>71</v>
      </c>
      <c r="E115" s="15">
        <v>6000500</v>
      </c>
      <c r="F115" s="15">
        <v>500</v>
      </c>
      <c r="G115" s="34" t="s">
        <v>12</v>
      </c>
      <c r="H115" s="18">
        <v>14994</v>
      </c>
    </row>
    <row r="116" spans="2:8" ht="105">
      <c r="B116" s="5">
        <v>715</v>
      </c>
      <c r="C116" s="15" t="s">
        <v>95</v>
      </c>
      <c r="D116" s="15" t="s">
        <v>71</v>
      </c>
      <c r="E116" s="15" t="s">
        <v>99</v>
      </c>
      <c r="F116" s="15" t="s">
        <v>66</v>
      </c>
      <c r="G116" s="34" t="s">
        <v>28</v>
      </c>
      <c r="H116" s="9">
        <f>H117</f>
        <v>0</v>
      </c>
    </row>
    <row r="117" spans="2:8" ht="135">
      <c r="B117" s="5">
        <v>715</v>
      </c>
      <c r="C117" s="15" t="s">
        <v>95</v>
      </c>
      <c r="D117" s="15" t="s">
        <v>71</v>
      </c>
      <c r="E117" s="15" t="s">
        <v>99</v>
      </c>
      <c r="F117" s="15" t="s">
        <v>81</v>
      </c>
      <c r="G117" s="34" t="s">
        <v>12</v>
      </c>
      <c r="H117" s="18"/>
    </row>
    <row r="118" spans="2:8" ht="142.5">
      <c r="B118" s="11">
        <v>715</v>
      </c>
      <c r="C118" s="13" t="s">
        <v>95</v>
      </c>
      <c r="D118" s="23" t="s">
        <v>95</v>
      </c>
      <c r="E118" s="13" t="s">
        <v>65</v>
      </c>
      <c r="F118" s="13" t="s">
        <v>66</v>
      </c>
      <c r="G118" s="33" t="s">
        <v>36</v>
      </c>
      <c r="H118" s="9">
        <f>H119+H122</f>
        <v>3664</v>
      </c>
    </row>
    <row r="119" spans="2:8" ht="345">
      <c r="B119" s="5">
        <v>715</v>
      </c>
      <c r="C119" s="15" t="s">
        <v>95</v>
      </c>
      <c r="D119" s="15" t="s">
        <v>95</v>
      </c>
      <c r="E119" s="15" t="s">
        <v>72</v>
      </c>
      <c r="F119" s="15" t="s">
        <v>66</v>
      </c>
      <c r="G119" s="34" t="s">
        <v>10</v>
      </c>
      <c r="H119" s="18">
        <f>H120</f>
        <v>3639</v>
      </c>
    </row>
    <row r="120" spans="2:8" ht="135">
      <c r="B120" s="5">
        <v>715</v>
      </c>
      <c r="C120" s="15" t="s">
        <v>95</v>
      </c>
      <c r="D120" s="15" t="s">
        <v>95</v>
      </c>
      <c r="E120" s="15" t="s">
        <v>100</v>
      </c>
      <c r="F120" s="15" t="s">
        <v>66</v>
      </c>
      <c r="G120" s="34" t="s">
        <v>37</v>
      </c>
      <c r="H120" s="18">
        <f>H121</f>
        <v>3639</v>
      </c>
    </row>
    <row r="121" spans="2:8" ht="105">
      <c r="B121" s="5">
        <v>715</v>
      </c>
      <c r="C121" s="15" t="s">
        <v>95</v>
      </c>
      <c r="D121" s="15" t="s">
        <v>95</v>
      </c>
      <c r="E121" s="15" t="s">
        <v>100</v>
      </c>
      <c r="F121" s="15" t="s">
        <v>101</v>
      </c>
      <c r="G121" s="34" t="s">
        <v>38</v>
      </c>
      <c r="H121" s="18">
        <v>3639</v>
      </c>
    </row>
    <row r="122" spans="2:8" ht="210">
      <c r="B122" s="5">
        <v>715</v>
      </c>
      <c r="C122" s="15" t="s">
        <v>95</v>
      </c>
      <c r="D122" s="15" t="s">
        <v>95</v>
      </c>
      <c r="E122" s="15" t="s">
        <v>102</v>
      </c>
      <c r="F122" s="15" t="s">
        <v>66</v>
      </c>
      <c r="G122" s="45" t="s">
        <v>50</v>
      </c>
      <c r="H122" s="18">
        <f>H123</f>
        <v>25</v>
      </c>
    </row>
    <row r="123" spans="2:8" ht="135">
      <c r="B123" s="5">
        <v>715</v>
      </c>
      <c r="C123" s="15" t="s">
        <v>95</v>
      </c>
      <c r="D123" s="15" t="s">
        <v>95</v>
      </c>
      <c r="E123" s="15" t="s">
        <v>103</v>
      </c>
      <c r="F123" s="15" t="s">
        <v>66</v>
      </c>
      <c r="G123" s="34" t="s">
        <v>37</v>
      </c>
      <c r="H123" s="18">
        <f>H124</f>
        <v>25</v>
      </c>
    </row>
    <row r="124" spans="2:8" ht="105">
      <c r="B124" s="5">
        <v>715</v>
      </c>
      <c r="C124" s="15" t="s">
        <v>95</v>
      </c>
      <c r="D124" s="15" t="s">
        <v>95</v>
      </c>
      <c r="E124" s="15" t="s">
        <v>103</v>
      </c>
      <c r="F124" s="15" t="s">
        <v>101</v>
      </c>
      <c r="G124" s="34" t="s">
        <v>38</v>
      </c>
      <c r="H124" s="18">
        <v>25</v>
      </c>
    </row>
    <row r="125" spans="2:8" ht="57">
      <c r="B125" s="33">
        <v>715</v>
      </c>
      <c r="C125" s="13"/>
      <c r="D125" s="13"/>
      <c r="E125" s="12"/>
      <c r="F125" s="13"/>
      <c r="G125" s="25" t="s">
        <v>39</v>
      </c>
      <c r="H125" s="9">
        <f>H126</f>
        <v>3222</v>
      </c>
    </row>
    <row r="126" spans="2:8" ht="57">
      <c r="B126" s="11">
        <v>715</v>
      </c>
      <c r="C126" s="13" t="s">
        <v>86</v>
      </c>
      <c r="D126" s="13" t="s">
        <v>64</v>
      </c>
      <c r="E126" s="13" t="s">
        <v>65</v>
      </c>
      <c r="F126" s="13" t="s">
        <v>66</v>
      </c>
      <c r="G126" s="25" t="s">
        <v>40</v>
      </c>
      <c r="H126" s="9">
        <f>H127</f>
        <v>3222</v>
      </c>
    </row>
    <row r="127" spans="2:8" ht="185.25">
      <c r="B127" s="11">
        <v>715</v>
      </c>
      <c r="C127" s="13" t="s">
        <v>86</v>
      </c>
      <c r="D127" s="13" t="s">
        <v>71</v>
      </c>
      <c r="E127" s="13" t="s">
        <v>65</v>
      </c>
      <c r="F127" s="13" t="s">
        <v>66</v>
      </c>
      <c r="G127" s="25" t="s">
        <v>41</v>
      </c>
      <c r="H127" s="9">
        <f>H128</f>
        <v>3222</v>
      </c>
    </row>
    <row r="128" spans="2:8" ht="75">
      <c r="B128" s="5">
        <v>715</v>
      </c>
      <c r="C128" s="15" t="s">
        <v>86</v>
      </c>
      <c r="D128" s="15" t="s">
        <v>71</v>
      </c>
      <c r="E128" s="15">
        <v>4110000</v>
      </c>
      <c r="F128" s="15" t="s">
        <v>66</v>
      </c>
      <c r="G128" s="28" t="s">
        <v>42</v>
      </c>
      <c r="H128" s="18">
        <f>H129</f>
        <v>3222</v>
      </c>
    </row>
    <row r="129" spans="2:8" ht="135">
      <c r="B129" s="5">
        <v>715</v>
      </c>
      <c r="C129" s="15" t="s">
        <v>86</v>
      </c>
      <c r="D129" s="15" t="s">
        <v>71</v>
      </c>
      <c r="E129" s="15">
        <v>4119900</v>
      </c>
      <c r="F129" s="15" t="s">
        <v>66</v>
      </c>
      <c r="G129" s="28" t="s">
        <v>37</v>
      </c>
      <c r="H129" s="18">
        <f>H130</f>
        <v>3222</v>
      </c>
    </row>
    <row r="130" spans="2:8" ht="105">
      <c r="B130" s="5">
        <v>715</v>
      </c>
      <c r="C130" s="15" t="s">
        <v>86</v>
      </c>
      <c r="D130" s="15" t="s">
        <v>71</v>
      </c>
      <c r="E130" s="15">
        <v>4119900</v>
      </c>
      <c r="F130" s="15" t="s">
        <v>101</v>
      </c>
      <c r="G130" s="34" t="s">
        <v>38</v>
      </c>
      <c r="H130" s="18">
        <v>3222</v>
      </c>
    </row>
    <row r="131" spans="2:8" ht="114">
      <c r="B131" s="33">
        <v>715</v>
      </c>
      <c r="C131" s="24"/>
      <c r="D131" s="24"/>
      <c r="E131" s="30"/>
      <c r="F131" s="24"/>
      <c r="G131" s="33" t="s">
        <v>107</v>
      </c>
      <c r="H131" s="9">
        <f>H132</f>
        <v>9595</v>
      </c>
    </row>
    <row r="132" spans="2:8" ht="156.75">
      <c r="B132" s="11">
        <v>715</v>
      </c>
      <c r="C132" s="43" t="s">
        <v>105</v>
      </c>
      <c r="D132" s="43" t="s">
        <v>64</v>
      </c>
      <c r="E132" s="43" t="s">
        <v>65</v>
      </c>
      <c r="F132" s="43" t="s">
        <v>66</v>
      </c>
      <c r="G132" s="25" t="s">
        <v>47</v>
      </c>
      <c r="H132" s="6">
        <f>H133</f>
        <v>9595</v>
      </c>
    </row>
    <row r="133" spans="2:8" ht="30">
      <c r="B133" s="5">
        <v>715</v>
      </c>
      <c r="C133" s="46" t="s">
        <v>105</v>
      </c>
      <c r="D133" s="46" t="s">
        <v>63</v>
      </c>
      <c r="E133" s="46" t="s">
        <v>65</v>
      </c>
      <c r="F133" s="46" t="s">
        <v>66</v>
      </c>
      <c r="G133" s="28" t="s">
        <v>48</v>
      </c>
      <c r="H133" s="27">
        <f>H134+H137</f>
        <v>9595</v>
      </c>
    </row>
    <row r="134" spans="2:8" ht="210">
      <c r="B134" s="5">
        <v>715</v>
      </c>
      <c r="C134" s="46" t="s">
        <v>105</v>
      </c>
      <c r="D134" s="46" t="s">
        <v>63</v>
      </c>
      <c r="E134" s="46">
        <v>4400000</v>
      </c>
      <c r="F134" s="46" t="s">
        <v>66</v>
      </c>
      <c r="G134" s="28" t="s">
        <v>49</v>
      </c>
      <c r="H134" s="9">
        <f>H135</f>
        <v>7620</v>
      </c>
    </row>
    <row r="135" spans="2:8" ht="135">
      <c r="B135" s="5">
        <v>715</v>
      </c>
      <c r="C135" s="46" t="s">
        <v>105</v>
      </c>
      <c r="D135" s="46" t="s">
        <v>63</v>
      </c>
      <c r="E135" s="46">
        <v>4409900</v>
      </c>
      <c r="F135" s="46" t="s">
        <v>66</v>
      </c>
      <c r="G135" s="28" t="s">
        <v>37</v>
      </c>
      <c r="H135" s="18">
        <f>H136</f>
        <v>7620</v>
      </c>
    </row>
    <row r="136" spans="2:8" ht="105">
      <c r="B136" s="5">
        <v>715</v>
      </c>
      <c r="C136" s="46" t="s">
        <v>105</v>
      </c>
      <c r="D136" s="46" t="s">
        <v>63</v>
      </c>
      <c r="E136" s="46">
        <v>4409900</v>
      </c>
      <c r="F136" s="46" t="s">
        <v>101</v>
      </c>
      <c r="G136" s="34" t="s">
        <v>38</v>
      </c>
      <c r="H136" s="27">
        <v>7620</v>
      </c>
    </row>
    <row r="137" spans="2:8" ht="210">
      <c r="B137" s="5">
        <v>715</v>
      </c>
      <c r="C137" s="46" t="s">
        <v>105</v>
      </c>
      <c r="D137" s="46" t="s">
        <v>63</v>
      </c>
      <c r="E137" s="46">
        <v>8000000</v>
      </c>
      <c r="F137" s="46" t="s">
        <v>66</v>
      </c>
      <c r="G137" s="28" t="s">
        <v>50</v>
      </c>
      <c r="H137" s="9">
        <f>H138</f>
        <v>1975</v>
      </c>
    </row>
    <row r="138" spans="2:8" ht="135">
      <c r="B138" s="5">
        <v>715</v>
      </c>
      <c r="C138" s="46" t="s">
        <v>105</v>
      </c>
      <c r="D138" s="46" t="s">
        <v>63</v>
      </c>
      <c r="E138" s="46">
        <v>8009900</v>
      </c>
      <c r="F138" s="46" t="s">
        <v>66</v>
      </c>
      <c r="G138" s="28" t="s">
        <v>37</v>
      </c>
      <c r="H138" s="18">
        <f>H139</f>
        <v>1975</v>
      </c>
    </row>
    <row r="139" spans="2:8" ht="105">
      <c r="B139" s="5">
        <v>715</v>
      </c>
      <c r="C139" s="46" t="s">
        <v>105</v>
      </c>
      <c r="D139" s="46" t="s">
        <v>63</v>
      </c>
      <c r="E139" s="46">
        <v>8009900</v>
      </c>
      <c r="F139" s="46" t="s">
        <v>101</v>
      </c>
      <c r="G139" s="34" t="s">
        <v>38</v>
      </c>
      <c r="H139" s="27">
        <v>1975</v>
      </c>
    </row>
    <row r="140" spans="2:8" ht="171">
      <c r="B140" s="33">
        <v>715</v>
      </c>
      <c r="C140" s="24"/>
      <c r="D140" s="24"/>
      <c r="E140" s="30"/>
      <c r="F140" s="24"/>
      <c r="G140" s="33" t="s">
        <v>108</v>
      </c>
      <c r="H140" s="6">
        <f>H141</f>
        <v>1763</v>
      </c>
    </row>
    <row r="141" spans="2:8" ht="156.75">
      <c r="B141" s="11">
        <v>715</v>
      </c>
      <c r="C141" s="43" t="s">
        <v>105</v>
      </c>
      <c r="D141" s="43" t="s">
        <v>64</v>
      </c>
      <c r="E141" s="43" t="s">
        <v>65</v>
      </c>
      <c r="F141" s="43" t="s">
        <v>66</v>
      </c>
      <c r="G141" s="25" t="s">
        <v>47</v>
      </c>
      <c r="H141" s="6">
        <f>H142</f>
        <v>1763</v>
      </c>
    </row>
    <row r="142" spans="2:8" ht="30">
      <c r="B142" s="5">
        <v>715</v>
      </c>
      <c r="C142" s="46" t="s">
        <v>105</v>
      </c>
      <c r="D142" s="46" t="s">
        <v>63</v>
      </c>
      <c r="E142" s="46" t="s">
        <v>65</v>
      </c>
      <c r="F142" s="46" t="s">
        <v>66</v>
      </c>
      <c r="G142" s="28" t="s">
        <v>48</v>
      </c>
      <c r="H142" s="27">
        <f>H143</f>
        <v>1763</v>
      </c>
    </row>
    <row r="143" spans="2:8" ht="30">
      <c r="B143" s="5">
        <v>715</v>
      </c>
      <c r="C143" s="20" t="s">
        <v>105</v>
      </c>
      <c r="D143" s="20" t="s">
        <v>63</v>
      </c>
      <c r="E143" s="29">
        <v>4420000</v>
      </c>
      <c r="F143" s="20" t="s">
        <v>66</v>
      </c>
      <c r="G143" s="28" t="s">
        <v>51</v>
      </c>
      <c r="H143" s="27">
        <f>H144</f>
        <v>1763</v>
      </c>
    </row>
    <row r="144" spans="2:8" ht="135">
      <c r="B144" s="5">
        <v>715</v>
      </c>
      <c r="C144" s="20" t="s">
        <v>105</v>
      </c>
      <c r="D144" s="20" t="s">
        <v>63</v>
      </c>
      <c r="E144" s="29">
        <v>4429900</v>
      </c>
      <c r="F144" s="20" t="s">
        <v>66</v>
      </c>
      <c r="G144" s="28" t="s">
        <v>37</v>
      </c>
      <c r="H144" s="27">
        <f>H145</f>
        <v>1763</v>
      </c>
    </row>
    <row r="145" spans="2:8" ht="105">
      <c r="B145" s="5">
        <v>715</v>
      </c>
      <c r="C145" s="20" t="s">
        <v>105</v>
      </c>
      <c r="D145" s="20" t="s">
        <v>63</v>
      </c>
      <c r="E145" s="29">
        <v>4429900</v>
      </c>
      <c r="F145" s="20" t="s">
        <v>101</v>
      </c>
      <c r="G145" s="34" t="s">
        <v>38</v>
      </c>
      <c r="H145" s="27">
        <v>1763</v>
      </c>
    </row>
    <row r="146" spans="2:8" ht="213.75">
      <c r="B146" s="25">
        <v>723</v>
      </c>
      <c r="C146" s="24"/>
      <c r="D146" s="24"/>
      <c r="E146" s="30"/>
      <c r="F146" s="24"/>
      <c r="G146" s="33" t="s">
        <v>56</v>
      </c>
      <c r="H146" s="9">
        <f>H147</f>
        <v>4450</v>
      </c>
    </row>
    <row r="147" spans="2:8" ht="85.5">
      <c r="B147" s="32">
        <v>723</v>
      </c>
      <c r="C147" s="24" t="s">
        <v>63</v>
      </c>
      <c r="D147" s="24">
        <v>14</v>
      </c>
      <c r="E147" s="51" t="s">
        <v>65</v>
      </c>
      <c r="F147" s="43" t="s">
        <v>66</v>
      </c>
      <c r="G147" s="33" t="s">
        <v>15</v>
      </c>
      <c r="H147" s="9">
        <f>H148+H151</f>
        <v>4450</v>
      </c>
    </row>
    <row r="148" spans="2:8" ht="345">
      <c r="B148" s="31">
        <v>723</v>
      </c>
      <c r="C148" s="24" t="s">
        <v>63</v>
      </c>
      <c r="D148" s="24">
        <v>14</v>
      </c>
      <c r="E148" s="43" t="s">
        <v>72</v>
      </c>
      <c r="F148" s="43" t="s">
        <v>66</v>
      </c>
      <c r="G148" s="34" t="s">
        <v>10</v>
      </c>
      <c r="H148" s="9">
        <f>H149</f>
        <v>3650</v>
      </c>
    </row>
    <row r="149" spans="2:8" ht="45">
      <c r="B149" s="31">
        <v>723</v>
      </c>
      <c r="C149" s="20" t="s">
        <v>63</v>
      </c>
      <c r="D149" s="20">
        <v>14</v>
      </c>
      <c r="E149" s="20" t="s">
        <v>73</v>
      </c>
      <c r="F149" s="46" t="s">
        <v>66</v>
      </c>
      <c r="G149" s="34" t="s">
        <v>11</v>
      </c>
      <c r="H149" s="18">
        <f>H150</f>
        <v>3650</v>
      </c>
    </row>
    <row r="150" spans="2:8" ht="135">
      <c r="B150" s="31">
        <v>723</v>
      </c>
      <c r="C150" s="20" t="s">
        <v>63</v>
      </c>
      <c r="D150" s="20">
        <v>14</v>
      </c>
      <c r="E150" s="20" t="s">
        <v>73</v>
      </c>
      <c r="F150" s="46">
        <v>500</v>
      </c>
      <c r="G150" s="34" t="s">
        <v>12</v>
      </c>
      <c r="H150" s="27">
        <v>3650</v>
      </c>
    </row>
    <row r="151" spans="2:8" ht="270">
      <c r="B151" s="31">
        <v>723</v>
      </c>
      <c r="C151" s="24" t="s">
        <v>63</v>
      </c>
      <c r="D151" s="24">
        <v>14</v>
      </c>
      <c r="E151" s="43" t="s">
        <v>109</v>
      </c>
      <c r="F151" s="43" t="s">
        <v>66</v>
      </c>
      <c r="G151" s="34" t="s">
        <v>57</v>
      </c>
      <c r="H151" s="9">
        <f>H152</f>
        <v>800</v>
      </c>
    </row>
    <row r="152" spans="2:8" ht="240">
      <c r="B152" s="31">
        <v>723</v>
      </c>
      <c r="C152" s="20" t="s">
        <v>63</v>
      </c>
      <c r="D152" s="20">
        <v>14</v>
      </c>
      <c r="E152" s="20" t="s">
        <v>110</v>
      </c>
      <c r="F152" s="46" t="s">
        <v>66</v>
      </c>
      <c r="G152" s="34" t="s">
        <v>58</v>
      </c>
      <c r="H152" s="18">
        <f>H153</f>
        <v>800</v>
      </c>
    </row>
    <row r="153" spans="2:8" ht="135">
      <c r="B153" s="31">
        <v>723</v>
      </c>
      <c r="C153" s="20" t="s">
        <v>63</v>
      </c>
      <c r="D153" s="20">
        <v>14</v>
      </c>
      <c r="E153" s="20" t="s">
        <v>110</v>
      </c>
      <c r="F153" s="46">
        <v>500</v>
      </c>
      <c r="G153" s="34" t="s">
        <v>12</v>
      </c>
      <c r="H153" s="27">
        <v>800</v>
      </c>
    </row>
    <row r="154" spans="2:8" ht="114">
      <c r="B154" s="25">
        <v>724</v>
      </c>
      <c r="C154" s="24"/>
      <c r="D154" s="24"/>
      <c r="E154" s="30"/>
      <c r="F154" s="24"/>
      <c r="G154" s="33" t="s">
        <v>59</v>
      </c>
      <c r="H154" s="9">
        <f>H155</f>
        <v>659</v>
      </c>
    </row>
    <row r="155" spans="2:8" ht="199.5">
      <c r="B155" s="31">
        <v>724</v>
      </c>
      <c r="C155" s="13" t="s">
        <v>63</v>
      </c>
      <c r="D155" s="23" t="s">
        <v>86</v>
      </c>
      <c r="E155" s="13" t="s">
        <v>65</v>
      </c>
      <c r="F155" s="24" t="s">
        <v>66</v>
      </c>
      <c r="G155" s="33" t="s">
        <v>87</v>
      </c>
      <c r="H155" s="9">
        <f>H156</f>
        <v>659</v>
      </c>
    </row>
    <row r="156" spans="2:8" ht="345">
      <c r="B156" s="31">
        <v>724</v>
      </c>
      <c r="C156" s="15" t="s">
        <v>63</v>
      </c>
      <c r="D156" s="17" t="s">
        <v>86</v>
      </c>
      <c r="E156" s="15" t="s">
        <v>72</v>
      </c>
      <c r="F156" s="20" t="s">
        <v>66</v>
      </c>
      <c r="G156" s="34" t="s">
        <v>10</v>
      </c>
      <c r="H156" s="18">
        <f>H157</f>
        <v>659</v>
      </c>
    </row>
    <row r="157" spans="2:8" ht="45">
      <c r="B157" s="31">
        <v>724</v>
      </c>
      <c r="C157" s="15" t="s">
        <v>63</v>
      </c>
      <c r="D157" s="17" t="s">
        <v>86</v>
      </c>
      <c r="E157" s="15" t="s">
        <v>73</v>
      </c>
      <c r="F157" s="20" t="s">
        <v>66</v>
      </c>
      <c r="G157" s="34" t="s">
        <v>11</v>
      </c>
      <c r="H157" s="18">
        <f>H158</f>
        <v>659</v>
      </c>
    </row>
    <row r="158" spans="2:8" ht="135">
      <c r="B158" s="31">
        <v>724</v>
      </c>
      <c r="C158" s="20" t="s">
        <v>63</v>
      </c>
      <c r="D158" s="20" t="s">
        <v>86</v>
      </c>
      <c r="E158" s="29" t="s">
        <v>73</v>
      </c>
      <c r="F158" s="20">
        <v>500</v>
      </c>
      <c r="G158" s="34" t="s">
        <v>67</v>
      </c>
      <c r="H158" s="18">
        <v>659</v>
      </c>
    </row>
    <row r="159" spans="2:8" ht="12.75">
      <c r="B159" s="254"/>
      <c r="C159" s="257"/>
      <c r="D159" s="257"/>
      <c r="E159" s="257"/>
      <c r="F159" s="257"/>
      <c r="G159" s="291" t="s">
        <v>6</v>
      </c>
      <c r="H159" s="302">
        <f>H154+H146+H140+H131+H125+H91+H80+H26+H13</f>
        <v>135092</v>
      </c>
    </row>
    <row r="160" spans="2:8" ht="12.75">
      <c r="B160" s="255"/>
      <c r="C160" s="258"/>
      <c r="D160" s="258"/>
      <c r="E160" s="258"/>
      <c r="F160" s="258"/>
      <c r="G160" s="292"/>
      <c r="H160" s="322"/>
    </row>
    <row r="161" spans="2:8" ht="12.75">
      <c r="B161" s="256"/>
      <c r="C161" s="259"/>
      <c r="D161" s="259"/>
      <c r="E161" s="259"/>
      <c r="F161" s="259"/>
      <c r="G161" s="293"/>
      <c r="H161" s="303"/>
    </row>
  </sheetData>
  <sheetProtection/>
  <mergeCells count="84">
    <mergeCell ref="E7:G7"/>
    <mergeCell ref="B10:B11"/>
    <mergeCell ref="C10:C11"/>
    <mergeCell ref="D10:D11"/>
    <mergeCell ref="E10:E11"/>
    <mergeCell ref="E33:E34"/>
    <mergeCell ref="G10:G11"/>
    <mergeCell ref="B22:B23"/>
    <mergeCell ref="C22:C23"/>
    <mergeCell ref="D22:D23"/>
    <mergeCell ref="E22:E23"/>
    <mergeCell ref="H33:H34"/>
    <mergeCell ref="B37:B38"/>
    <mergeCell ref="C37:C38"/>
    <mergeCell ref="F10:F11"/>
    <mergeCell ref="B28:B29"/>
    <mergeCell ref="C28:C29"/>
    <mergeCell ref="D28:D29"/>
    <mergeCell ref="E28:E29"/>
    <mergeCell ref="B33:B34"/>
    <mergeCell ref="C33:C34"/>
    <mergeCell ref="H22:H23"/>
    <mergeCell ref="F28:F29"/>
    <mergeCell ref="H28:H29"/>
    <mergeCell ref="D37:D38"/>
    <mergeCell ref="E37:E38"/>
    <mergeCell ref="D33:D34"/>
    <mergeCell ref="F37:F38"/>
    <mergeCell ref="H37:H38"/>
    <mergeCell ref="F22:F23"/>
    <mergeCell ref="F33:F34"/>
    <mergeCell ref="G57:G58"/>
    <mergeCell ref="H57:H58"/>
    <mergeCell ref="B45:B46"/>
    <mergeCell ref="B57:B58"/>
    <mergeCell ref="C57:C58"/>
    <mergeCell ref="D57:D58"/>
    <mergeCell ref="E57:E58"/>
    <mergeCell ref="G45:G46"/>
    <mergeCell ref="H45:H46"/>
    <mergeCell ref="D65:D66"/>
    <mergeCell ref="E65:E66"/>
    <mergeCell ref="F45:F46"/>
    <mergeCell ref="C45:C46"/>
    <mergeCell ref="D45:D46"/>
    <mergeCell ref="E45:E46"/>
    <mergeCell ref="F65:F66"/>
    <mergeCell ref="F57:F58"/>
    <mergeCell ref="G65:G66"/>
    <mergeCell ref="H65:H66"/>
    <mergeCell ref="B68:B69"/>
    <mergeCell ref="C68:C69"/>
    <mergeCell ref="D68:D69"/>
    <mergeCell ref="E68:E69"/>
    <mergeCell ref="F68:F69"/>
    <mergeCell ref="H68:H69"/>
    <mergeCell ref="B65:B66"/>
    <mergeCell ref="C65:C66"/>
    <mergeCell ref="H70:H71"/>
    <mergeCell ref="B81:B82"/>
    <mergeCell ref="C81:C82"/>
    <mergeCell ref="D81:D82"/>
    <mergeCell ref="E81:E82"/>
    <mergeCell ref="F81:F82"/>
    <mergeCell ref="G81:G82"/>
    <mergeCell ref="H81:H82"/>
    <mergeCell ref="B70:B71"/>
    <mergeCell ref="C70:C71"/>
    <mergeCell ref="D113:D114"/>
    <mergeCell ref="E113:E114"/>
    <mergeCell ref="F70:F71"/>
    <mergeCell ref="D70:D71"/>
    <mergeCell ref="E70:E71"/>
    <mergeCell ref="F113:F114"/>
    <mergeCell ref="H113:H114"/>
    <mergeCell ref="B159:B161"/>
    <mergeCell ref="C159:C161"/>
    <mergeCell ref="D159:D161"/>
    <mergeCell ref="E159:E161"/>
    <mergeCell ref="F159:F161"/>
    <mergeCell ref="G159:G161"/>
    <mergeCell ref="H159:H161"/>
    <mergeCell ref="B113:B114"/>
    <mergeCell ref="C113:C11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Sysadmin</cp:lastModifiedBy>
  <cp:lastPrinted>2011-09-26T12:50:52Z</cp:lastPrinted>
  <dcterms:created xsi:type="dcterms:W3CDTF">2008-01-11T06:30:23Z</dcterms:created>
  <dcterms:modified xsi:type="dcterms:W3CDTF">2011-10-10T05:20:38Z</dcterms:modified>
  <cp:category/>
  <cp:version/>
  <cp:contentType/>
  <cp:contentStatus/>
</cp:coreProperties>
</file>